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Vorlagen\Homepage\"/>
    </mc:Choice>
  </mc:AlternateContent>
  <bookViews>
    <workbookView xWindow="0" yWindow="0" windowWidth="20190" windowHeight="9300"/>
  </bookViews>
  <sheets>
    <sheet name="Antrag" sheetId="1" r:id="rId1"/>
    <sheet name="Personalauflistung" sheetId="2" r:id="rId2"/>
  </sheets>
  <definedNames>
    <definedName name="_xlnm.Print_Area" localSheetId="0">Antrag!$A$1:$F$186</definedName>
    <definedName name="_xlnm.Print_Area" localSheetId="1">Personalauflistung!$A$1:$E$36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F76" i="1" l="1"/>
  <c r="F75" i="1"/>
  <c r="F74" i="1"/>
  <c r="D69" i="1"/>
  <c r="C69" i="1"/>
  <c r="F68" i="1"/>
  <c r="F67" i="1"/>
  <c r="F66" i="1"/>
  <c r="F65" i="1"/>
  <c r="F64" i="1"/>
  <c r="F63" i="1"/>
  <c r="F62" i="1"/>
  <c r="F61" i="1"/>
  <c r="F60" i="1"/>
  <c r="F59" i="1"/>
  <c r="F58" i="1"/>
  <c r="F57" i="1"/>
  <c r="F69" i="1" l="1"/>
  <c r="F70" i="1" s="1"/>
  <c r="B71" i="1" s="1"/>
  <c r="C180" i="1"/>
  <c r="D179" i="1"/>
  <c r="D178" i="1"/>
  <c r="D177" i="1"/>
  <c r="D176" i="1"/>
  <c r="D175" i="1"/>
  <c r="D174" i="1"/>
  <c r="D173" i="1"/>
  <c r="C170" i="1"/>
  <c r="D169" i="1"/>
  <c r="D168" i="1"/>
  <c r="D167" i="1"/>
  <c r="D166" i="1"/>
  <c r="D165" i="1"/>
  <c r="D164" i="1"/>
  <c r="D163" i="1"/>
  <c r="C160" i="1"/>
  <c r="D159" i="1"/>
  <c r="D158" i="1"/>
  <c r="D157" i="1"/>
  <c r="D156" i="1"/>
  <c r="D155" i="1"/>
  <c r="D154" i="1"/>
  <c r="D153" i="1"/>
  <c r="C150" i="1"/>
  <c r="D149" i="1"/>
  <c r="D148" i="1"/>
  <c r="D147" i="1"/>
  <c r="D146" i="1"/>
  <c r="D145" i="1"/>
  <c r="D144" i="1"/>
  <c r="D143" i="1"/>
  <c r="C132" i="1"/>
  <c r="D131" i="1"/>
  <c r="D130" i="1"/>
  <c r="D129" i="1"/>
  <c r="D128" i="1"/>
  <c r="D127" i="1"/>
  <c r="D126" i="1"/>
  <c r="D125" i="1"/>
  <c r="C122" i="1"/>
  <c r="D121" i="1"/>
  <c r="D120" i="1"/>
  <c r="D119" i="1"/>
  <c r="D118" i="1"/>
  <c r="D117" i="1"/>
  <c r="D116" i="1"/>
  <c r="D115" i="1"/>
  <c r="C112" i="1"/>
  <c r="D111" i="1"/>
  <c r="D110" i="1"/>
  <c r="D109" i="1"/>
  <c r="D108" i="1"/>
  <c r="D107" i="1"/>
  <c r="D106" i="1"/>
  <c r="D105" i="1"/>
  <c r="C102" i="1"/>
  <c r="D101" i="1"/>
  <c r="D100" i="1"/>
  <c r="D99" i="1"/>
  <c r="D98" i="1"/>
  <c r="D97" i="1"/>
  <c r="D96" i="1"/>
  <c r="D95" i="1"/>
  <c r="B72" i="1" l="1"/>
  <c r="F71" i="1"/>
  <c r="D112" i="1"/>
  <c r="D122" i="1"/>
  <c r="D132" i="1"/>
  <c r="D150" i="1"/>
  <c r="D160" i="1"/>
  <c r="D170" i="1"/>
  <c r="D180" i="1"/>
  <c r="D102" i="1"/>
  <c r="F72" i="1" l="1"/>
  <c r="F77" i="1" s="1"/>
  <c r="F79" i="1" s="1"/>
</calcChain>
</file>

<file path=xl/sharedStrings.xml><?xml version="1.0" encoding="utf-8"?>
<sst xmlns="http://schemas.openxmlformats.org/spreadsheetml/2006/main" count="184" uniqueCount="100">
  <si>
    <t>Altersgruppe</t>
  </si>
  <si>
    <t>0-3 Jahre</t>
  </si>
  <si>
    <t>3-6 Jahre</t>
  </si>
  <si>
    <t>Schulalter</t>
  </si>
  <si>
    <t>Anzahl</t>
  </si>
  <si>
    <t>Gesamtpersonalbedarf</t>
  </si>
  <si>
    <t>vorhandene Personalstunden</t>
  </si>
  <si>
    <t>Differenz</t>
  </si>
  <si>
    <t>bis zu 25 Std.</t>
  </si>
  <si>
    <t>mehr als 25 bis zu 35 Std.</t>
  </si>
  <si>
    <t>mehr als 35 bis zu 45 Std.</t>
  </si>
  <si>
    <t>45 Std. und mehr</t>
  </si>
  <si>
    <t>22,5 Std.</t>
  </si>
  <si>
    <t>30,0 Std.</t>
  </si>
  <si>
    <t>42,5 Std.</t>
  </si>
  <si>
    <t>50,0 Std.</t>
  </si>
  <si>
    <t>Gruppe:</t>
  </si>
  <si>
    <t>Faktor</t>
  </si>
  <si>
    <t>Kontrollsumme
(darf 25 nicht überschreiten)</t>
  </si>
  <si>
    <t>Kinder 0-2 Jahre</t>
  </si>
  <si>
    <t>Kinder 2-3 Jahre</t>
  </si>
  <si>
    <t>Kinder 3-6 Jahre</t>
  </si>
  <si>
    <t>Kinder im Schulalter</t>
  </si>
  <si>
    <t>Kinder mit Behinderung U2</t>
  </si>
  <si>
    <t>Kinder mit Behinderung U3</t>
  </si>
  <si>
    <t>Kinder mit Behinderung Ü3</t>
  </si>
  <si>
    <t>gleichzeitig anwesende 
Kinder in der Gruppe:</t>
  </si>
  <si>
    <t>I. Antragsteller</t>
  </si>
  <si>
    <t>Träger der Einrichtung</t>
  </si>
  <si>
    <t>Bankverbindung</t>
  </si>
  <si>
    <t>IBAN</t>
  </si>
  <si>
    <t>BIC</t>
  </si>
  <si>
    <t>Bank</t>
  </si>
  <si>
    <t>Beginn</t>
  </si>
  <si>
    <t>Ende</t>
  </si>
  <si>
    <t>Neuantrag</t>
  </si>
  <si>
    <t>Folgeantrag</t>
  </si>
  <si>
    <t>II. Angaben zur Person des Kindes mit Behinderung</t>
  </si>
  <si>
    <t>E-Mail:</t>
  </si>
  <si>
    <t>Telefon / Fax:</t>
  </si>
  <si>
    <t>Ansprechpartner:</t>
  </si>
  <si>
    <t>Anschrift:</t>
  </si>
  <si>
    <t>Name, Vorname</t>
  </si>
  <si>
    <t>Geburtsdatum:</t>
  </si>
  <si>
    <t xml:space="preserve"> Beginn d. I-Maßnahme:</t>
  </si>
  <si>
    <t>Tägl. Betreuungszeit:</t>
  </si>
  <si>
    <t xml:space="preserve">Antrag des Trägers </t>
  </si>
  <si>
    <t xml:space="preserve">auf Gewährung einer Maßnahme nach der "Vereinbarung zur Integration von Kindern mit Behinderung vom vollendeten 1. Lebensjahr bis Schuleintritt in Tageseinrichtungen für Kinder" vom 01.08.2014 
</t>
  </si>
  <si>
    <t>für das Kalenderjahr</t>
  </si>
  <si>
    <t>Integrationsmaßnahme für:</t>
  </si>
  <si>
    <t>V. Berechnung der Gruppengröße</t>
  </si>
  <si>
    <t>Kinder mit Behinderung ab:
 - vollendetem 3. Lebensjahr sind mit dem 3-fachen Faktor zu berücksichtigen.
 - dem 1. bis zum vollendeten 2. Lebensjahr sind mit dem 2-fachen Faktor (2x2,5) zu berücksichtigen.
 - dem 2. bis zum vollendeten 3. Lebensjahr sind mit dem 2-fachen Faktor (2x1,5) zu berücksichtigen.</t>
  </si>
  <si>
    <t>III. Spezielle Angaben zur Gruppe, in die das Kind mit Behinderung 
aufgenommen werden soll</t>
  </si>
  <si>
    <t>Gruppenname:</t>
  </si>
  <si>
    <t>Neuantrag
Folgemaßnahme / 
Folgeantrag</t>
  </si>
  <si>
    <r>
      <rPr>
        <b/>
        <sz val="10"/>
        <color theme="1"/>
        <rFont val="Arial"/>
        <family val="2"/>
      </rPr>
      <t>Neueinstellung / Aufstockung ab:</t>
    </r>
    <r>
      <rPr>
        <sz val="10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(bitte Kopie des Anstellungs- / Änderungsvertrags beifügen)</t>
    </r>
  </si>
  <si>
    <r>
      <rPr>
        <b/>
        <sz val="10"/>
        <color theme="1"/>
        <rFont val="Arial"/>
        <family val="2"/>
      </rPr>
      <t>Personalstand der Gruppe
bei Aufnahme des Kindes:</t>
    </r>
    <r>
      <rPr>
        <sz val="10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(bitte Namen angeben)</t>
    </r>
  </si>
  <si>
    <r>
      <rPr>
        <b/>
        <sz val="10"/>
        <color theme="1"/>
        <rFont val="Arial"/>
        <family val="2"/>
      </rPr>
      <t>Derzeitige Gruppenstärke:</t>
    </r>
    <r>
      <rPr>
        <sz val="10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(vor Beginn der Integrations-
maßnahme / Anzahl der 
bewilligten IGP)</t>
    </r>
  </si>
  <si>
    <r>
      <rPr>
        <b/>
        <sz val="10"/>
        <color theme="1"/>
        <rFont val="Arial"/>
        <family val="2"/>
      </rPr>
      <t>Geplante Gruppenstärke 
bei Aufnahme:</t>
    </r>
    <r>
      <rPr>
        <sz val="10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(einschließlich des Kindes
mit Behinderung / Anzahl weiterer IGP)</t>
    </r>
  </si>
  <si>
    <t>Name d. Kindertagesstätte:</t>
  </si>
  <si>
    <t>Aufnahme in die Einrichtung:</t>
  </si>
  <si>
    <r>
      <rPr>
        <b/>
        <sz val="10"/>
        <color theme="1"/>
        <rFont val="Arial"/>
        <family val="2"/>
      </rPr>
      <t>Vorgesehene zusätzliche Betreuungskraft:</t>
    </r>
    <r>
      <rPr>
        <sz val="10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(siehe Pkt. 5.1 der Vereinbar- ung; bitte Namen, Qualifikation, Wochenarbeitszeit und evtl. Befristung des Arbeitsverhältnisses angeben)</t>
    </r>
  </si>
  <si>
    <t>IV. Berechnung des Mindestpersonalbedarfs nach § 25c HKJGB und Rahmenvereinbarung Integration</t>
  </si>
  <si>
    <t>Kindertageseinrichtung:</t>
  </si>
  <si>
    <t>aufgenommene Kinder gesamt</t>
  </si>
  <si>
    <t>Netto-Personalbedarf</t>
  </si>
  <si>
    <t>plus 22% Ausfallzeiten</t>
  </si>
  <si>
    <t>plus 20% Ltgsfreist./ max.1,5 VZSt.</t>
  </si>
  <si>
    <t>Integrationsmaßnahmen</t>
  </si>
  <si>
    <t>Wir nehmen die Übergangsfrist  in Anspruch (= Netto-Personalbedarf + 15 % Ausfallzeiten)</t>
  </si>
  <si>
    <t>Auswahl</t>
  </si>
  <si>
    <t>(Kästchen bitte anklicken)</t>
  </si>
  <si>
    <t>Die Übergangsfrist kann längstens bis zum 31.07.2022 in Anspruch genommen werden.</t>
  </si>
  <si>
    <t>Betreuungs-mittelwert*</t>
  </si>
  <si>
    <t>U3 á 13 Std.</t>
  </si>
  <si>
    <t>Ü3 á 15 Std.</t>
  </si>
  <si>
    <t>Zusatz-stunden</t>
  </si>
  <si>
    <t xml:space="preserve">d.h. die aufgrund der IGM reduzierten Plätze werden </t>
  </si>
  <si>
    <t>bei der Berechnung berücksichtigt.</t>
  </si>
  <si>
    <t>vertragl. aufge-nommene Kinder</t>
  </si>
  <si>
    <r>
      <t xml:space="preserve">**im Fall einer IGM ist laut </t>
    </r>
    <r>
      <rPr>
        <b/>
        <sz val="8"/>
        <color theme="1"/>
        <rFont val="Arial"/>
        <family val="2"/>
      </rPr>
      <t>Rahmenvereinbarung</t>
    </r>
  </si>
  <si>
    <r>
      <t xml:space="preserve">von einer " </t>
    </r>
    <r>
      <rPr>
        <b/>
        <sz val="8"/>
        <color theme="1"/>
        <rFont val="Arial"/>
        <family val="2"/>
      </rPr>
      <t>voll belegten</t>
    </r>
    <r>
      <rPr>
        <sz val="8"/>
        <color theme="1"/>
        <rFont val="Arial"/>
        <family val="2"/>
      </rPr>
      <t>" Gruppe auszugehen,</t>
    </r>
  </si>
  <si>
    <t>Mindestfachkraft-stunde pro Woche</t>
  </si>
  <si>
    <t>Fachkraft-faktor</t>
  </si>
  <si>
    <t>Ausbildung</t>
  </si>
  <si>
    <t>Gruppe/Funktion*</t>
  </si>
  <si>
    <t>wöchentliche Arbeitszeit**</t>
  </si>
  <si>
    <t>Arbeitsvertrag befristet bis/unbefristet</t>
  </si>
  <si>
    <t>Gesamt päd.Personal</t>
  </si>
  <si>
    <t>** Bei Personen im Anerkennungsjahr ist hier nur ihre jeweils anrechenbare wöchentliche Arbeitszeit anzugeben (§ 25 Abs. 2 Satz 1 Nr.3 HKJGB i.V.m. § 25c Abs. 3 HKJGB).</t>
  </si>
  <si>
    <t>VI. Angaben zum pädagogischen Personal gemäß § 25b HKJGB</t>
  </si>
  <si>
    <r>
      <t>* Falls Mitarbeiterin</t>
    </r>
    <r>
      <rPr>
        <sz val="8"/>
        <rFont val="Arial"/>
        <family val="2"/>
      </rPr>
      <t>nen</t>
    </r>
    <r>
      <rPr>
        <sz val="8"/>
        <color indexed="8"/>
        <rFont val="Arial"/>
        <family val="2"/>
      </rPr>
      <t xml:space="preserve"> oder Mitarbeiter mehrere Funktionen wahrnehmen (z.B. Fachkraft i.d. Gruppe/Integrationskraft), weisen Sie diese Personen mehrfach getrennt nach der </t>
    </r>
  </si>
  <si>
    <t xml:space="preserve">      Funktion aus und geben jeweils die Stundenzahl/Woche an, die für die betreffende Funktion eingesetzt wird.</t>
  </si>
  <si>
    <t>Datum</t>
  </si>
  <si>
    <t>Unterschrift des Trägers</t>
  </si>
  <si>
    <t>(ohne Unterschrift kann keine Antragsbearbeitung erfolgen)</t>
  </si>
  <si>
    <t>Betreuungsmittelwert</t>
  </si>
  <si>
    <t>be-rech-nende Kin-der virtuell **</t>
  </si>
  <si>
    <t>*Vertragl. vereinbarte Betreuungszeit pro Woche</t>
  </si>
  <si>
    <t>Bitte reichen Sie den Antrag vollständig ausgefüllt in 
zweifacher Ausfertigung bei uns ein.
Es ist ausreichend, nur die Seiten 3 bis 5 sowie die Personalauflistung in zweifacher Ausfertigung einzureichen.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</si>
</sst>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6DB3"/>
      <name val="Arial"/>
      <family val="2"/>
    </font>
    <font>
      <b/>
      <sz val="10"/>
      <color rgb="FF006DB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rgb="FF006DB3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rgb="FFFFFF00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0" fillId="2" borderId="1" xfId="0" applyFill="1" applyBorder="1"/>
    <xf numFmtId="0" fontId="3" fillId="0" borderId="1" xfId="0" applyFont="1" applyBorder="1"/>
    <xf numFmtId="0" fontId="3" fillId="2" borderId="1" xfId="0" applyFont="1" applyFill="1" applyBorder="1"/>
    <xf numFmtId="0" fontId="0" fillId="2" borderId="0" xfId="0" applyFill="1"/>
    <xf numFmtId="0" fontId="0" fillId="2" borderId="0" xfId="0" applyFill="1" applyAlignment="1"/>
    <xf numFmtId="0" fontId="0" fillId="3" borderId="0" xfId="0" applyFill="1" applyAlignment="1"/>
    <xf numFmtId="0" fontId="0" fillId="0" borderId="5" xfId="0" applyBorder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wrapText="1"/>
    </xf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Alignment="1">
      <alignment wrapText="1"/>
    </xf>
    <xf numFmtId="0" fontId="0" fillId="0" borderId="0" xfId="0" applyFill="1"/>
    <xf numFmtId="0" fontId="0" fillId="3" borderId="4" xfId="0" applyFill="1" applyBorder="1" applyAlignment="1"/>
    <xf numFmtId="0" fontId="3" fillId="3" borderId="0" xfId="0" applyFont="1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0" fillId="0" borderId="1" xfId="0" applyFont="1" applyBorder="1"/>
    <xf numFmtId="0" fontId="0" fillId="6" borderId="1" xfId="0" applyFont="1" applyFill="1" applyBorder="1" applyProtection="1">
      <protection locked="0"/>
    </xf>
    <xf numFmtId="0" fontId="0" fillId="5" borderId="11" xfId="0" applyFont="1" applyFill="1" applyBorder="1" applyProtection="1">
      <protection locked="0"/>
    </xf>
    <xf numFmtId="164" fontId="0" fillId="0" borderId="1" xfId="0" applyNumberFormat="1" applyFont="1" applyBorder="1"/>
    <xf numFmtId="0" fontId="0" fillId="5" borderId="1" xfId="0" applyFont="1" applyFill="1" applyBorder="1" applyProtection="1">
      <protection locked="0"/>
    </xf>
    <xf numFmtId="0" fontId="0" fillId="6" borderId="12" xfId="0" applyFont="1" applyFill="1" applyBorder="1" applyProtection="1">
      <protection locked="0"/>
    </xf>
    <xf numFmtId="0" fontId="0" fillId="5" borderId="12" xfId="0" applyFont="1" applyFill="1" applyBorder="1" applyProtection="1">
      <protection locked="0"/>
    </xf>
    <xf numFmtId="0" fontId="2" fillId="0" borderId="1" xfId="0" applyFont="1" applyBorder="1"/>
    <xf numFmtId="0" fontId="0" fillId="0" borderId="7" xfId="0" applyFont="1" applyBorder="1"/>
    <xf numFmtId="164" fontId="0" fillId="0" borderId="13" xfId="0" applyNumberFormat="1" applyFont="1" applyBorder="1"/>
    <xf numFmtId="0" fontId="0" fillId="0" borderId="8" xfId="0" applyFont="1" applyBorder="1"/>
    <xf numFmtId="164" fontId="0" fillId="0" borderId="15" xfId="0" applyNumberFormat="1" applyFont="1" applyBorder="1"/>
    <xf numFmtId="164" fontId="0" fillId="0" borderId="12" xfId="0" applyNumberFormat="1" applyFont="1" applyBorder="1"/>
    <xf numFmtId="164" fontId="0" fillId="0" borderId="16" xfId="0" applyNumberFormat="1" applyFont="1" applyBorder="1"/>
    <xf numFmtId="0" fontId="0" fillId="0" borderId="9" xfId="0" applyFont="1" applyBorder="1"/>
    <xf numFmtId="0" fontId="0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164" fontId="0" fillId="0" borderId="6" xfId="0" applyNumberFormat="1" applyFont="1" applyBorder="1"/>
    <xf numFmtId="0" fontId="0" fillId="6" borderId="1" xfId="0" applyFont="1" applyFill="1" applyBorder="1"/>
    <xf numFmtId="0" fontId="0" fillId="0" borderId="10" xfId="0" applyFont="1" applyBorder="1"/>
    <xf numFmtId="0" fontId="0" fillId="0" borderId="0" xfId="0" applyFont="1"/>
    <xf numFmtId="164" fontId="0" fillId="0" borderId="0" xfId="0" applyNumberFormat="1" applyFont="1"/>
    <xf numFmtId="0" fontId="11" fillId="0" borderId="5" xfId="0" applyFont="1" applyBorder="1"/>
    <xf numFmtId="0" fontId="11" fillId="0" borderId="1" xfId="0" applyFont="1" applyBorder="1" applyAlignment="1">
      <alignment wrapText="1"/>
    </xf>
    <xf numFmtId="0" fontId="13" fillId="0" borderId="9" xfId="1" applyFont="1" applyFill="1" applyBorder="1" applyAlignment="1">
      <alignment wrapText="1"/>
    </xf>
    <xf numFmtId="0" fontId="12" fillId="0" borderId="0" xfId="0" applyFont="1" applyBorder="1"/>
    <xf numFmtId="0" fontId="12" fillId="0" borderId="14" xfId="0" applyFont="1" applyBorder="1"/>
    <xf numFmtId="0" fontId="13" fillId="0" borderId="9" xfId="1" applyFont="1" applyFill="1" applyBorder="1" applyAlignment="1"/>
    <xf numFmtId="0" fontId="13" fillId="0" borderId="0" xfId="1" applyFont="1" applyFill="1" applyBorder="1" applyAlignment="1">
      <alignment wrapText="1"/>
    </xf>
    <xf numFmtId="0" fontId="13" fillId="0" borderId="14" xfId="1" applyFont="1" applyFill="1" applyBorder="1" applyAlignment="1">
      <alignment wrapText="1"/>
    </xf>
    <xf numFmtId="0" fontId="12" fillId="0" borderId="9" xfId="0" applyFont="1" applyBorder="1"/>
    <xf numFmtId="0" fontId="13" fillId="0" borderId="10" xfId="1" applyFont="1" applyFill="1" applyBorder="1" applyAlignment="1">
      <alignment wrapText="1"/>
    </xf>
    <xf numFmtId="0" fontId="13" fillId="0" borderId="4" xfId="1" applyFont="1" applyFill="1" applyBorder="1" applyAlignment="1">
      <alignment wrapText="1"/>
    </xf>
    <xf numFmtId="0" fontId="13" fillId="0" borderId="11" xfId="1" applyFont="1" applyFill="1" applyBorder="1" applyAlignment="1">
      <alignment wrapText="1"/>
    </xf>
    <xf numFmtId="0" fontId="9" fillId="4" borderId="17" xfId="0" applyFont="1" applyFill="1" applyBorder="1" applyAlignment="1" applyProtection="1">
      <protection locked="0"/>
    </xf>
    <xf numFmtId="0" fontId="12" fillId="4" borderId="0" xfId="0" applyFont="1" applyFill="1" applyBorder="1" applyAlignment="1"/>
    <xf numFmtId="0" fontId="0" fillId="3" borderId="0" xfId="0" applyFont="1" applyFill="1"/>
    <xf numFmtId="0" fontId="9" fillId="4" borderId="0" xfId="0" applyFont="1" applyFill="1" applyBorder="1" applyAlignment="1"/>
    <xf numFmtId="0" fontId="14" fillId="4" borderId="0" xfId="0" applyFont="1" applyFill="1" applyBorder="1" applyAlignment="1"/>
    <xf numFmtId="0" fontId="9" fillId="4" borderId="0" xfId="0" applyFont="1" applyFill="1" applyBorder="1" applyAlignment="1" applyProtection="1">
      <protection locked="0"/>
    </xf>
    <xf numFmtId="0" fontId="14" fillId="0" borderId="0" xfId="0" applyFont="1"/>
    <xf numFmtId="0" fontId="11" fillId="4" borderId="0" xfId="0" applyFont="1" applyFill="1" applyBorder="1" applyAlignment="1" applyProtection="1">
      <alignment wrapText="1"/>
      <protection locked="0"/>
    </xf>
    <xf numFmtId="0" fontId="2" fillId="4" borderId="13" xfId="0" applyFont="1" applyFill="1" applyBorder="1" applyAlignment="1" applyProtection="1">
      <protection locked="0"/>
    </xf>
    <xf numFmtId="0" fontId="2" fillId="0" borderId="12" xfId="0" applyFont="1" applyFill="1" applyBorder="1"/>
    <xf numFmtId="0" fontId="0" fillId="0" borderId="14" xfId="0" applyFont="1" applyBorder="1"/>
    <xf numFmtId="0" fontId="0" fillId="0" borderId="11" xfId="0" applyFont="1" applyBorder="1"/>
    <xf numFmtId="164" fontId="0" fillId="0" borderId="18" xfId="0" applyNumberFormat="1" applyFont="1" applyBorder="1"/>
    <xf numFmtId="164" fontId="10" fillId="6" borderId="1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4" xfId="0" applyFont="1" applyBorder="1"/>
    <xf numFmtId="0" fontId="2" fillId="0" borderId="2" xfId="0" applyFont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/>
    <xf numFmtId="0" fontId="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3" borderId="0" xfId="0" applyFont="1" applyFill="1"/>
    <xf numFmtId="0" fontId="18" fillId="0" borderId="1" xfId="0" applyFont="1" applyBorder="1" applyAlignment="1">
      <alignment vertical="top" wrapText="1"/>
    </xf>
    <xf numFmtId="0" fontId="18" fillId="5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2" fillId="5" borderId="0" xfId="0" applyFont="1" applyFill="1" applyAlignment="1"/>
    <xf numFmtId="164" fontId="12" fillId="5" borderId="0" xfId="0" applyNumberFormat="1" applyFont="1" applyFill="1" applyBorder="1" applyAlignment="1"/>
    <xf numFmtId="0" fontId="12" fillId="5" borderId="0" xfId="0" applyFont="1" applyFill="1" applyBorder="1" applyAlignment="1"/>
    <xf numFmtId="164" fontId="12" fillId="5" borderId="0" xfId="0" applyNumberFormat="1" applyFont="1" applyFill="1" applyBorder="1" applyAlignment="1" applyProtection="1">
      <protection locked="0"/>
    </xf>
    <xf numFmtId="0" fontId="13" fillId="5" borderId="0" xfId="1" applyFont="1" applyFill="1" applyBorder="1" applyAlignment="1"/>
    <xf numFmtId="0" fontId="0" fillId="3" borderId="0" xfId="0" applyFill="1" applyAlignment="1"/>
    <xf numFmtId="0" fontId="0" fillId="0" borderId="4" xfId="0" applyBorder="1" applyAlignment="1"/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0" fillId="6" borderId="2" xfId="0" applyFont="1" applyFill="1" applyBorder="1" applyAlignment="1" applyProtection="1">
      <alignment horizontal="right"/>
      <protection locked="0"/>
    </xf>
    <xf numFmtId="0" fontId="0" fillId="6" borderId="3" xfId="0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right"/>
    </xf>
    <xf numFmtId="0" fontId="6" fillId="3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0" fillId="2" borderId="0" xfId="0" applyFill="1" applyAlignment="1"/>
    <xf numFmtId="0" fontId="0" fillId="2" borderId="1" xfId="0" applyFill="1" applyBorder="1" applyAlignment="1"/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/>
    <xf numFmtId="0" fontId="3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/>
    <xf numFmtId="0" fontId="9" fillId="0" borderId="0" xfId="0" applyFont="1" applyAlignment="1">
      <alignment wrapText="1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6" fillId="3" borderId="0" xfId="0" applyFont="1" applyFill="1" applyAlignment="1">
      <alignment wrapText="1"/>
    </xf>
    <xf numFmtId="0" fontId="7" fillId="0" borderId="0" xfId="0" applyFont="1" applyAlignment="1"/>
    <xf numFmtId="0" fontId="0" fillId="3" borderId="0" xfId="0" applyFill="1" applyAlignment="1">
      <alignment horizontal="right"/>
    </xf>
    <xf numFmtId="0" fontId="5" fillId="2" borderId="0" xfId="0" applyFont="1" applyFill="1" applyAlignment="1">
      <alignment wrapText="1"/>
    </xf>
    <xf numFmtId="0" fontId="2" fillId="0" borderId="0" xfId="0" applyFont="1" applyAlignment="1"/>
    <xf numFmtId="0" fontId="6" fillId="0" borderId="0" xfId="0" applyFont="1" applyAlignment="1">
      <alignment horizontal="left" vertical="center"/>
    </xf>
    <xf numFmtId="0" fontId="3" fillId="3" borderId="5" xfId="0" applyFont="1" applyFill="1" applyBorder="1" applyAlignment="1">
      <alignment wrapText="1"/>
    </xf>
    <xf numFmtId="0" fontId="0" fillId="3" borderId="5" xfId="0" applyFill="1" applyBorder="1" applyAlignment="1"/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0" fontId="6" fillId="3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/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6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tabSelected="1" view="pageLayout" topLeftCell="A163" zoomScaleNormal="100" zoomScaleSheetLayoutView="130" workbookViewId="0">
      <selection activeCell="E65" sqref="E65"/>
    </sheetView>
  </sheetViews>
  <sheetFormatPr baseColWidth="10" defaultRowHeight="12.75" x14ac:dyDescent="0.2"/>
  <cols>
    <col min="1" max="1" width="23.28515625" customWidth="1"/>
    <col min="2" max="2" width="11.28515625" customWidth="1"/>
    <col min="3" max="3" width="19.28515625" customWidth="1"/>
    <col min="4" max="4" width="6.42578125" customWidth="1"/>
    <col min="5" max="5" width="10.85546875" customWidth="1"/>
    <col min="6" max="6" width="18" customWidth="1"/>
  </cols>
  <sheetData>
    <row r="1" spans="1:6" x14ac:dyDescent="0.2">
      <c r="A1" s="8"/>
      <c r="B1" s="8"/>
      <c r="C1" s="8"/>
      <c r="D1" s="8"/>
      <c r="E1" s="8"/>
      <c r="F1" s="14"/>
    </row>
    <row r="2" spans="1:6" x14ac:dyDescent="0.2">
      <c r="A2" s="8"/>
      <c r="B2" s="8"/>
      <c r="C2" s="8"/>
      <c r="D2" s="8"/>
      <c r="E2" s="8"/>
      <c r="F2" s="8"/>
    </row>
    <row r="3" spans="1:6" ht="18" x14ac:dyDescent="0.25">
      <c r="A3" s="8"/>
      <c r="B3" s="8"/>
      <c r="C3" s="17" t="s">
        <v>46</v>
      </c>
      <c r="D3" s="8"/>
      <c r="E3" s="8"/>
      <c r="F3" s="8"/>
    </row>
    <row r="4" spans="1:6" ht="91.5" customHeight="1" x14ac:dyDescent="0.2">
      <c r="A4" s="104" t="s">
        <v>47</v>
      </c>
      <c r="B4" s="105"/>
      <c r="C4" s="105"/>
      <c r="D4" s="105"/>
      <c r="E4" s="105"/>
      <c r="F4" s="105"/>
    </row>
    <row r="5" spans="1:6" ht="16.5" customHeight="1" x14ac:dyDescent="0.2">
      <c r="A5" s="119" t="s">
        <v>48</v>
      </c>
      <c r="B5" s="96"/>
      <c r="C5" s="5"/>
      <c r="D5" s="6"/>
      <c r="E5" s="6"/>
      <c r="F5" s="6"/>
    </row>
    <row r="6" spans="1:6" ht="16.5" customHeight="1" x14ac:dyDescent="0.2">
      <c r="A6" s="13"/>
      <c r="B6" s="6"/>
      <c r="C6" s="6"/>
      <c r="D6" s="6"/>
      <c r="E6" s="6"/>
      <c r="F6" s="6"/>
    </row>
    <row r="7" spans="1:6" ht="15.75" customHeight="1" x14ac:dyDescent="0.2">
      <c r="A7" s="10" t="s">
        <v>33</v>
      </c>
      <c r="B7" s="5"/>
      <c r="C7" s="9" t="s">
        <v>35</v>
      </c>
      <c r="D7" s="5"/>
      <c r="E7" s="6"/>
      <c r="F7" s="6"/>
    </row>
    <row r="8" spans="1:6" ht="10.5" customHeight="1" x14ac:dyDescent="0.2">
      <c r="A8" s="10"/>
      <c r="B8" s="6"/>
      <c r="C8" s="9"/>
      <c r="D8" s="6"/>
      <c r="E8" s="6"/>
      <c r="F8" s="6"/>
    </row>
    <row r="9" spans="1:6" ht="17.25" customHeight="1" x14ac:dyDescent="0.2">
      <c r="A9" s="9" t="s">
        <v>34</v>
      </c>
      <c r="B9" s="4"/>
      <c r="C9" s="9" t="s">
        <v>36</v>
      </c>
      <c r="D9" s="4"/>
      <c r="E9" s="8"/>
      <c r="F9" s="8"/>
    </row>
    <row r="10" spans="1:6" ht="21.75" customHeight="1" x14ac:dyDescent="0.2">
      <c r="A10" s="9"/>
      <c r="B10" s="8"/>
      <c r="C10" s="9"/>
      <c r="D10" s="8"/>
      <c r="E10" s="8"/>
      <c r="F10" s="8"/>
    </row>
    <row r="11" spans="1:6" ht="33.75" customHeight="1" x14ac:dyDescent="0.2">
      <c r="A11" s="117" t="s">
        <v>27</v>
      </c>
      <c r="B11" s="118"/>
      <c r="C11" s="118"/>
      <c r="D11" s="118"/>
      <c r="E11" s="118"/>
      <c r="F11" s="118"/>
    </row>
    <row r="12" spans="1:6" x14ac:dyDescent="0.2">
      <c r="A12" t="s">
        <v>28</v>
      </c>
      <c r="C12" s="8"/>
      <c r="D12" s="8"/>
      <c r="E12" s="8"/>
      <c r="F12" s="8"/>
    </row>
    <row r="13" spans="1:6" ht="32.25" customHeight="1" x14ac:dyDescent="0.2">
      <c r="A13" s="106"/>
      <c r="B13" s="106"/>
      <c r="C13" s="106"/>
      <c r="D13" s="106"/>
      <c r="E13" s="106"/>
      <c r="F13" s="106"/>
    </row>
    <row r="14" spans="1:6" x14ac:dyDescent="0.2">
      <c r="A14" s="8"/>
      <c r="B14" s="8"/>
      <c r="C14" s="8"/>
      <c r="D14" s="8"/>
      <c r="E14" s="8"/>
      <c r="F14" s="8"/>
    </row>
    <row r="15" spans="1:6" x14ac:dyDescent="0.2">
      <c r="A15" t="s">
        <v>29</v>
      </c>
      <c r="C15" s="8"/>
      <c r="D15" s="8"/>
      <c r="E15" s="8"/>
      <c r="F15" s="8"/>
    </row>
    <row r="16" spans="1:6" x14ac:dyDescent="0.2">
      <c r="A16" s="4" t="s">
        <v>30</v>
      </c>
      <c r="B16" s="4"/>
      <c r="C16" s="4" t="s">
        <v>31</v>
      </c>
      <c r="D16" s="4" t="s">
        <v>32</v>
      </c>
      <c r="E16" s="4"/>
      <c r="F16" s="4"/>
    </row>
    <row r="17" spans="1:6" ht="24" customHeight="1" x14ac:dyDescent="0.2">
      <c r="A17" s="107"/>
      <c r="B17" s="107"/>
      <c r="C17" s="1"/>
      <c r="D17" s="107"/>
      <c r="E17" s="107"/>
      <c r="F17" s="107"/>
    </row>
    <row r="18" spans="1:6" ht="42" customHeight="1" x14ac:dyDescent="0.2">
      <c r="A18" s="8"/>
      <c r="B18" s="8"/>
      <c r="C18" s="8"/>
      <c r="D18" s="8"/>
      <c r="E18" s="8"/>
      <c r="F18" s="8"/>
    </row>
    <row r="19" spans="1:6" x14ac:dyDescent="0.2">
      <c r="A19" s="122" t="s">
        <v>59</v>
      </c>
      <c r="B19" s="122"/>
      <c r="C19" s="11"/>
      <c r="D19" s="11"/>
      <c r="E19" s="11"/>
      <c r="F19" s="11"/>
    </row>
    <row r="20" spans="1:6" ht="18.75" customHeight="1" x14ac:dyDescent="0.2">
      <c r="A20" s="122" t="s">
        <v>41</v>
      </c>
      <c r="B20" s="122"/>
      <c r="C20" s="12"/>
      <c r="D20" s="12"/>
      <c r="E20" s="12"/>
      <c r="F20" s="12"/>
    </row>
    <row r="21" spans="1:6" ht="18.75" customHeight="1" x14ac:dyDescent="0.2">
      <c r="A21" s="122" t="s">
        <v>40</v>
      </c>
      <c r="B21" s="122"/>
      <c r="C21" s="12"/>
      <c r="D21" s="12"/>
      <c r="E21" s="12"/>
      <c r="F21" s="12"/>
    </row>
    <row r="22" spans="1:6" ht="18.75" customHeight="1" x14ac:dyDescent="0.2">
      <c r="A22" s="102" t="s">
        <v>39</v>
      </c>
      <c r="B22" s="102"/>
      <c r="C22" s="11"/>
      <c r="D22" s="11"/>
      <c r="E22" s="11"/>
      <c r="F22" s="11"/>
    </row>
    <row r="23" spans="1:6" ht="18.75" customHeight="1" x14ac:dyDescent="0.2">
      <c r="A23" s="102" t="s">
        <v>38</v>
      </c>
      <c r="B23" s="102"/>
      <c r="C23" s="11"/>
      <c r="D23" s="11"/>
      <c r="E23" s="11"/>
      <c r="F23" s="11"/>
    </row>
    <row r="24" spans="1:6" ht="64.5" customHeight="1" x14ac:dyDescent="0.2">
      <c r="A24" s="103" t="s">
        <v>37</v>
      </c>
      <c r="B24" s="103"/>
      <c r="C24" s="103"/>
      <c r="D24" s="103"/>
      <c r="E24" s="103"/>
      <c r="F24" s="103"/>
    </row>
    <row r="25" spans="1:6" ht="18.75" customHeight="1" x14ac:dyDescent="0.2">
      <c r="A25" s="102" t="s">
        <v>42</v>
      </c>
      <c r="B25" s="102"/>
      <c r="C25" s="11"/>
      <c r="D25" s="11"/>
      <c r="E25" s="11"/>
      <c r="F25" s="11"/>
    </row>
    <row r="26" spans="1:6" ht="18.75" customHeight="1" x14ac:dyDescent="0.2">
      <c r="A26" s="102" t="s">
        <v>43</v>
      </c>
      <c r="B26" s="102"/>
      <c r="C26" s="12"/>
      <c r="D26" s="12"/>
      <c r="E26" s="12"/>
      <c r="F26" s="12"/>
    </row>
    <row r="27" spans="1:6" ht="18.75" customHeight="1" x14ac:dyDescent="0.2">
      <c r="A27" s="102" t="s">
        <v>41</v>
      </c>
      <c r="B27" s="102"/>
      <c r="C27" s="12"/>
      <c r="D27" s="12"/>
      <c r="E27" s="12"/>
      <c r="F27" s="12"/>
    </row>
    <row r="28" spans="1:6" ht="18.75" customHeight="1" x14ac:dyDescent="0.2">
      <c r="A28" s="102" t="s">
        <v>44</v>
      </c>
      <c r="B28" s="102"/>
      <c r="C28" s="12"/>
      <c r="D28" s="12"/>
      <c r="E28" s="12"/>
      <c r="F28" s="12"/>
    </row>
    <row r="29" spans="1:6" ht="18.75" customHeight="1" x14ac:dyDescent="0.2">
      <c r="A29" s="102" t="s">
        <v>60</v>
      </c>
      <c r="B29" s="102"/>
      <c r="C29" s="12"/>
      <c r="D29" s="12"/>
      <c r="E29" s="12"/>
      <c r="F29" s="12"/>
    </row>
    <row r="30" spans="1:6" ht="17.25" customHeight="1" x14ac:dyDescent="0.2">
      <c r="A30" s="102" t="s">
        <v>45</v>
      </c>
      <c r="B30" s="102"/>
      <c r="C30" s="12"/>
      <c r="D30" s="12"/>
      <c r="E30" s="12"/>
      <c r="F30" s="12"/>
    </row>
    <row r="31" spans="1:6" x14ac:dyDescent="0.2">
      <c r="A31" s="8"/>
      <c r="B31" s="8"/>
      <c r="C31" s="8"/>
      <c r="D31" s="8"/>
      <c r="E31" s="8"/>
      <c r="F31" s="8"/>
    </row>
    <row r="32" spans="1:6" x14ac:dyDescent="0.2">
      <c r="A32" s="8"/>
      <c r="B32" s="8"/>
      <c r="C32" s="8"/>
      <c r="D32" s="8"/>
      <c r="E32" s="8"/>
      <c r="F32" s="8"/>
    </row>
    <row r="33" spans="1:6" x14ac:dyDescent="0.2">
      <c r="A33" s="8"/>
      <c r="B33" s="8"/>
      <c r="C33" s="8"/>
      <c r="D33" s="8"/>
      <c r="E33" s="8"/>
      <c r="F33" s="8"/>
    </row>
    <row r="34" spans="1:6" x14ac:dyDescent="0.2">
      <c r="A34" s="8"/>
      <c r="B34" s="8"/>
      <c r="C34" s="8"/>
      <c r="D34" s="8"/>
      <c r="E34" s="8"/>
      <c r="F34" s="8"/>
    </row>
    <row r="35" spans="1:6" ht="37.5" customHeight="1" x14ac:dyDescent="0.25">
      <c r="A35" s="120" t="s">
        <v>52</v>
      </c>
      <c r="B35" s="121"/>
      <c r="C35" s="121"/>
      <c r="D35" s="121"/>
      <c r="E35" s="121"/>
      <c r="F35" s="121"/>
    </row>
    <row r="36" spans="1:6" ht="21" customHeight="1" x14ac:dyDescent="0.2">
      <c r="A36" s="8"/>
      <c r="B36" s="8"/>
      <c r="C36" s="8"/>
      <c r="D36" s="8"/>
      <c r="E36" s="8"/>
      <c r="F36" s="8"/>
    </row>
    <row r="37" spans="1:6" ht="51.75" customHeight="1" x14ac:dyDescent="0.2">
      <c r="A37" s="112" t="s">
        <v>53</v>
      </c>
      <c r="B37" s="113"/>
      <c r="C37" s="107"/>
      <c r="D37" s="107"/>
      <c r="E37" s="107"/>
      <c r="F37" s="107"/>
    </row>
    <row r="38" spans="1:6" ht="71.25" customHeight="1" x14ac:dyDescent="0.2">
      <c r="A38" s="114" t="s">
        <v>57</v>
      </c>
      <c r="B38" s="113"/>
      <c r="C38" s="107"/>
      <c r="D38" s="107"/>
      <c r="E38" s="107"/>
      <c r="F38" s="107"/>
    </row>
    <row r="39" spans="1:6" ht="70.5" customHeight="1" x14ac:dyDescent="0.2">
      <c r="A39" s="114" t="s">
        <v>58</v>
      </c>
      <c r="B39" s="113"/>
      <c r="C39" s="107"/>
      <c r="D39" s="107"/>
      <c r="E39" s="107"/>
      <c r="F39" s="107"/>
    </row>
    <row r="40" spans="1:6" ht="75" customHeight="1" x14ac:dyDescent="0.2">
      <c r="A40" s="114" t="s">
        <v>56</v>
      </c>
      <c r="B40" s="113"/>
      <c r="C40" s="107"/>
      <c r="D40" s="107"/>
      <c r="E40" s="107"/>
      <c r="F40" s="107"/>
    </row>
    <row r="41" spans="1:6" ht="105" customHeight="1" x14ac:dyDescent="0.2">
      <c r="A41" s="114" t="s">
        <v>61</v>
      </c>
      <c r="B41" s="113"/>
      <c r="C41" s="107"/>
      <c r="D41" s="107"/>
      <c r="E41" s="107"/>
      <c r="F41" s="107"/>
    </row>
    <row r="42" spans="1:6" ht="66" customHeight="1" x14ac:dyDescent="0.2">
      <c r="A42" s="114" t="s">
        <v>55</v>
      </c>
      <c r="B42" s="113"/>
      <c r="C42" s="107"/>
      <c r="D42" s="107"/>
      <c r="E42" s="107"/>
      <c r="F42" s="107"/>
    </row>
    <row r="43" spans="1:6" x14ac:dyDescent="0.2">
      <c r="A43" s="8"/>
      <c r="B43" s="8"/>
      <c r="C43" s="8"/>
      <c r="D43" s="8"/>
      <c r="E43" s="8"/>
      <c r="F43" s="8"/>
    </row>
    <row r="44" spans="1:6" x14ac:dyDescent="0.2">
      <c r="A44" s="8"/>
      <c r="B44" s="8"/>
      <c r="C44" s="8"/>
      <c r="D44" s="8"/>
      <c r="E44" s="8"/>
      <c r="F44" s="8"/>
    </row>
    <row r="45" spans="1:6" ht="109.5" customHeight="1" x14ac:dyDescent="0.2">
      <c r="A45" s="123" t="s">
        <v>54</v>
      </c>
      <c r="B45" s="124"/>
      <c r="C45" s="123" t="s">
        <v>99</v>
      </c>
      <c r="D45" s="105"/>
      <c r="E45" s="105"/>
      <c r="F45" s="105"/>
    </row>
    <row r="46" spans="1:6" x14ac:dyDescent="0.2">
      <c r="A46" s="8"/>
      <c r="B46" s="8"/>
      <c r="C46" s="8"/>
      <c r="D46" s="8"/>
      <c r="E46" s="8"/>
      <c r="F46" s="8"/>
    </row>
    <row r="47" spans="1:6" x14ac:dyDescent="0.2">
      <c r="A47" s="8"/>
      <c r="B47" s="8"/>
      <c r="C47" s="8"/>
      <c r="D47" s="8"/>
      <c r="E47" s="8"/>
      <c r="F47" s="8"/>
    </row>
    <row r="48" spans="1:6" x14ac:dyDescent="0.2">
      <c r="A48" s="11"/>
      <c r="B48" s="11"/>
      <c r="C48" s="11"/>
      <c r="D48" s="11"/>
      <c r="E48" s="11"/>
      <c r="F48" s="8"/>
    </row>
    <row r="49" spans="1:6" x14ac:dyDescent="0.2">
      <c r="A49" s="8" t="s">
        <v>93</v>
      </c>
      <c r="B49" s="8"/>
      <c r="C49" s="8" t="s">
        <v>94</v>
      </c>
      <c r="D49" s="115"/>
      <c r="E49" s="115"/>
      <c r="F49" s="115"/>
    </row>
    <row r="50" spans="1:6" x14ac:dyDescent="0.2">
      <c r="A50" s="8"/>
      <c r="B50" s="8"/>
      <c r="C50" s="86" t="s">
        <v>95</v>
      </c>
      <c r="D50" s="8"/>
      <c r="E50" s="8"/>
      <c r="F50" s="8"/>
    </row>
    <row r="51" spans="1:6" ht="22.5" customHeight="1" x14ac:dyDescent="0.2">
      <c r="A51" s="96" t="s">
        <v>49</v>
      </c>
      <c r="B51" s="96"/>
      <c r="C51" s="97"/>
      <c r="D51" s="97"/>
      <c r="E51" s="97"/>
      <c r="F51" s="97"/>
    </row>
    <row r="52" spans="1:6" x14ac:dyDescent="0.2">
      <c r="A52" s="8"/>
      <c r="B52" s="8"/>
      <c r="C52" s="8"/>
      <c r="D52" s="8"/>
      <c r="E52" s="8"/>
      <c r="F52" s="8"/>
    </row>
    <row r="53" spans="1:6" ht="33" customHeight="1" x14ac:dyDescent="0.25">
      <c r="A53" s="116" t="s">
        <v>62</v>
      </c>
      <c r="B53" s="116"/>
      <c r="C53" s="116"/>
      <c r="D53" s="116"/>
      <c r="E53" s="116"/>
      <c r="F53" s="116"/>
    </row>
    <row r="54" spans="1:6" ht="22.5" customHeight="1" x14ac:dyDescent="0.2">
      <c r="A54" s="96" t="s">
        <v>63</v>
      </c>
      <c r="B54" s="96"/>
      <c r="C54" s="97"/>
      <c r="D54" s="97"/>
      <c r="E54" s="97"/>
      <c r="F54" s="97"/>
    </row>
    <row r="55" spans="1:6" ht="11.25" customHeight="1" x14ac:dyDescent="0.2">
      <c r="A55" s="8"/>
      <c r="B55" s="8"/>
      <c r="C55" s="8"/>
      <c r="D55" s="8"/>
      <c r="E55" s="8"/>
      <c r="F55" s="8"/>
    </row>
    <row r="56" spans="1:6" s="89" customFormat="1" ht="84" x14ac:dyDescent="0.2">
      <c r="A56" s="87" t="s">
        <v>0</v>
      </c>
      <c r="B56" s="87" t="s">
        <v>73</v>
      </c>
      <c r="C56" s="87" t="s">
        <v>79</v>
      </c>
      <c r="D56" s="88" t="s">
        <v>97</v>
      </c>
      <c r="E56" s="87" t="s">
        <v>83</v>
      </c>
      <c r="F56" s="87" t="s">
        <v>82</v>
      </c>
    </row>
    <row r="57" spans="1:6" x14ac:dyDescent="0.2">
      <c r="A57" s="19" t="s">
        <v>1</v>
      </c>
      <c r="B57" s="19">
        <v>22.5</v>
      </c>
      <c r="C57" s="20"/>
      <c r="D57" s="21"/>
      <c r="E57" s="19">
        <v>0.2</v>
      </c>
      <c r="F57" s="22">
        <f t="shared" ref="F57:F68" si="0">B57*C57*E57+B57*D57*E57</f>
        <v>0</v>
      </c>
    </row>
    <row r="58" spans="1:6" x14ac:dyDescent="0.2">
      <c r="A58" s="19"/>
      <c r="B58" s="19">
        <v>30</v>
      </c>
      <c r="C58" s="20"/>
      <c r="D58" s="23"/>
      <c r="E58" s="19">
        <v>0.2</v>
      </c>
      <c r="F58" s="22">
        <f t="shared" si="0"/>
        <v>0</v>
      </c>
    </row>
    <row r="59" spans="1:6" x14ac:dyDescent="0.2">
      <c r="A59" s="19"/>
      <c r="B59" s="19">
        <v>42.5</v>
      </c>
      <c r="C59" s="20"/>
      <c r="D59" s="23"/>
      <c r="E59" s="19">
        <v>0.2</v>
      </c>
      <c r="F59" s="22">
        <f t="shared" si="0"/>
        <v>0</v>
      </c>
    </row>
    <row r="60" spans="1:6" x14ac:dyDescent="0.2">
      <c r="A60" s="19"/>
      <c r="B60" s="19">
        <v>50</v>
      </c>
      <c r="C60" s="20"/>
      <c r="D60" s="23"/>
      <c r="E60" s="19">
        <v>0.2</v>
      </c>
      <c r="F60" s="22">
        <f t="shared" si="0"/>
        <v>0</v>
      </c>
    </row>
    <row r="61" spans="1:6" x14ac:dyDescent="0.2">
      <c r="A61" s="19" t="s">
        <v>2</v>
      </c>
      <c r="B61" s="19">
        <v>22.5</v>
      </c>
      <c r="C61" s="20"/>
      <c r="D61" s="23"/>
      <c r="E61" s="19">
        <v>7.0000000000000007E-2</v>
      </c>
      <c r="F61" s="22">
        <f t="shared" si="0"/>
        <v>0</v>
      </c>
    </row>
    <row r="62" spans="1:6" x14ac:dyDescent="0.2">
      <c r="A62" s="19"/>
      <c r="B62" s="19">
        <v>30</v>
      </c>
      <c r="C62" s="20"/>
      <c r="D62" s="23"/>
      <c r="E62" s="19">
        <v>7.0000000000000007E-2</v>
      </c>
      <c r="F62" s="22">
        <f t="shared" si="0"/>
        <v>0</v>
      </c>
    </row>
    <row r="63" spans="1:6" x14ac:dyDescent="0.2">
      <c r="A63" s="19"/>
      <c r="B63" s="19">
        <v>42.5</v>
      </c>
      <c r="C63" s="20"/>
      <c r="D63" s="23"/>
      <c r="E63" s="19">
        <v>7.0000000000000007E-2</v>
      </c>
      <c r="F63" s="22">
        <f t="shared" si="0"/>
        <v>0</v>
      </c>
    </row>
    <row r="64" spans="1:6" x14ac:dyDescent="0.2">
      <c r="A64" s="19"/>
      <c r="B64" s="19">
        <v>50</v>
      </c>
      <c r="C64" s="20"/>
      <c r="D64" s="23"/>
      <c r="E64" s="19">
        <v>7.0000000000000007E-2</v>
      </c>
      <c r="F64" s="22">
        <f t="shared" si="0"/>
        <v>0</v>
      </c>
    </row>
    <row r="65" spans="1:6" x14ac:dyDescent="0.2">
      <c r="A65" s="19" t="s">
        <v>3</v>
      </c>
      <c r="B65" s="19">
        <v>22.5</v>
      </c>
      <c r="C65" s="20"/>
      <c r="D65" s="23"/>
      <c r="E65" s="19">
        <v>0.06</v>
      </c>
      <c r="F65" s="22">
        <f t="shared" si="0"/>
        <v>0</v>
      </c>
    </row>
    <row r="66" spans="1:6" x14ac:dyDescent="0.2">
      <c r="A66" s="19"/>
      <c r="B66" s="19">
        <v>30</v>
      </c>
      <c r="C66" s="20"/>
      <c r="D66" s="23"/>
      <c r="E66" s="19">
        <v>0.06</v>
      </c>
      <c r="F66" s="22">
        <f t="shared" si="0"/>
        <v>0</v>
      </c>
    </row>
    <row r="67" spans="1:6" x14ac:dyDescent="0.2">
      <c r="A67" s="19"/>
      <c r="B67" s="19">
        <v>42.5</v>
      </c>
      <c r="C67" s="20"/>
      <c r="D67" s="23"/>
      <c r="E67" s="19">
        <v>0.06</v>
      </c>
      <c r="F67" s="22">
        <f t="shared" si="0"/>
        <v>0</v>
      </c>
    </row>
    <row r="68" spans="1:6" ht="13.5" thickBot="1" x14ac:dyDescent="0.25">
      <c r="A68" s="19"/>
      <c r="B68" s="19">
        <v>50</v>
      </c>
      <c r="C68" s="24"/>
      <c r="D68" s="25"/>
      <c r="E68" s="19">
        <v>0.06</v>
      </c>
      <c r="F68" s="22">
        <f t="shared" si="0"/>
        <v>0</v>
      </c>
    </row>
    <row r="69" spans="1:6" ht="13.5" thickBot="1" x14ac:dyDescent="0.25">
      <c r="A69" s="26" t="s">
        <v>64</v>
      </c>
      <c r="B69" s="27"/>
      <c r="C69" s="28">
        <f>SUM(C57:C68)</f>
        <v>0</v>
      </c>
      <c r="D69" s="28">
        <f>SUM(D57:D68)</f>
        <v>0</v>
      </c>
      <c r="E69" s="29"/>
      <c r="F69" s="30">
        <f>SUM(F57:F68)</f>
        <v>0</v>
      </c>
    </row>
    <row r="70" spans="1:6" x14ac:dyDescent="0.2">
      <c r="A70" s="26" t="s">
        <v>65</v>
      </c>
      <c r="B70" s="27"/>
      <c r="C70" s="29"/>
      <c r="D70" s="29"/>
      <c r="E70" s="29"/>
      <c r="F70" s="31">
        <f>F69</f>
        <v>0</v>
      </c>
    </row>
    <row r="71" spans="1:6" ht="13.5" thickBot="1" x14ac:dyDescent="0.25">
      <c r="A71" s="26" t="s">
        <v>66</v>
      </c>
      <c r="B71" s="98">
        <f>F70*22%</f>
        <v>0</v>
      </c>
      <c r="C71" s="98"/>
      <c r="D71" s="98"/>
      <c r="E71" s="98"/>
      <c r="F71" s="31">
        <f>F70+(F70*22%)</f>
        <v>0</v>
      </c>
    </row>
    <row r="72" spans="1:6" ht="27.75" customHeight="1" x14ac:dyDescent="0.2">
      <c r="A72" s="70" t="s">
        <v>67</v>
      </c>
      <c r="B72" s="98">
        <f>IF((F70*20%)&gt;58.5,58.5,(F70*20%))</f>
        <v>0</v>
      </c>
      <c r="C72" s="98"/>
      <c r="D72" s="98"/>
      <c r="E72" s="99"/>
      <c r="F72" s="32">
        <f>F71+IF(E72&lt;=58.5,B72,(F70*20%))</f>
        <v>0</v>
      </c>
    </row>
    <row r="73" spans="1:6" ht="46.5" customHeight="1" x14ac:dyDescent="0.2">
      <c r="A73" s="33"/>
      <c r="B73" s="34"/>
      <c r="C73" s="35" t="s">
        <v>4</v>
      </c>
      <c r="D73" s="35"/>
      <c r="E73" s="36" t="s">
        <v>76</v>
      </c>
      <c r="F73" s="37"/>
    </row>
    <row r="74" spans="1:6" x14ac:dyDescent="0.2">
      <c r="A74" s="63" t="s">
        <v>68</v>
      </c>
      <c r="B74" s="19" t="s">
        <v>74</v>
      </c>
      <c r="C74" s="100"/>
      <c r="D74" s="101"/>
      <c r="E74" s="38"/>
      <c r="F74" s="22">
        <f>C74*13+E74</f>
        <v>0</v>
      </c>
    </row>
    <row r="75" spans="1:6" x14ac:dyDescent="0.2">
      <c r="A75" s="64"/>
      <c r="B75" s="19" t="s">
        <v>75</v>
      </c>
      <c r="C75" s="100"/>
      <c r="D75" s="101"/>
      <c r="E75" s="38"/>
      <c r="F75" s="22">
        <f>C75*15+E75</f>
        <v>0</v>
      </c>
    </row>
    <row r="76" spans="1:6" x14ac:dyDescent="0.2">
      <c r="A76" s="65"/>
      <c r="B76" s="19" t="s">
        <v>3</v>
      </c>
      <c r="C76" s="100"/>
      <c r="D76" s="101"/>
      <c r="E76" s="38"/>
      <c r="F76" s="22">
        <f>C76*15+E76</f>
        <v>0</v>
      </c>
    </row>
    <row r="77" spans="1:6" ht="13.5" thickBot="1" x14ac:dyDescent="0.25">
      <c r="A77" s="33"/>
      <c r="B77" s="34"/>
      <c r="C77" s="35" t="s">
        <v>5</v>
      </c>
      <c r="D77" s="35"/>
      <c r="E77" s="34"/>
      <c r="F77" s="66">
        <f>F72+F74+F75+F76</f>
        <v>0</v>
      </c>
    </row>
    <row r="78" spans="1:6" ht="13.5" thickBot="1" x14ac:dyDescent="0.25">
      <c r="A78" s="33"/>
      <c r="B78" s="34"/>
      <c r="C78" s="35" t="s">
        <v>6</v>
      </c>
      <c r="D78" s="35"/>
      <c r="E78" s="34"/>
      <c r="F78" s="67"/>
    </row>
    <row r="79" spans="1:6" x14ac:dyDescent="0.2">
      <c r="A79" s="39"/>
      <c r="B79" s="68"/>
      <c r="C79" s="69" t="s">
        <v>7</v>
      </c>
      <c r="D79" s="69"/>
      <c r="E79" s="68"/>
      <c r="F79" s="32">
        <f>F78-F77</f>
        <v>0</v>
      </c>
    </row>
    <row r="80" spans="1:6" ht="24" customHeight="1" x14ac:dyDescent="0.2">
      <c r="A80" s="40"/>
      <c r="B80" s="40"/>
      <c r="C80" s="40"/>
      <c r="D80" s="40"/>
      <c r="E80" s="40"/>
      <c r="F80" s="41"/>
    </row>
    <row r="81" spans="1:7" ht="23.25" customHeight="1" x14ac:dyDescent="0.2">
      <c r="A81" s="90" t="s">
        <v>98</v>
      </c>
      <c r="B81" s="42"/>
      <c r="C81" s="43" t="s">
        <v>96</v>
      </c>
      <c r="D81" s="91" t="s">
        <v>80</v>
      </c>
      <c r="E81" s="92"/>
      <c r="F81" s="93"/>
    </row>
    <row r="82" spans="1:7" ht="14.25" customHeight="1" x14ac:dyDescent="0.2">
      <c r="A82" s="44" t="s">
        <v>8</v>
      </c>
      <c r="B82" s="45"/>
      <c r="C82" s="46" t="s">
        <v>12</v>
      </c>
      <c r="D82" s="91" t="s">
        <v>81</v>
      </c>
      <c r="E82" s="94"/>
      <c r="F82" s="93"/>
    </row>
    <row r="83" spans="1:7" ht="14.25" customHeight="1" x14ac:dyDescent="0.2">
      <c r="A83" s="47" t="s">
        <v>9</v>
      </c>
      <c r="B83" s="48"/>
      <c r="C83" s="49" t="s">
        <v>13</v>
      </c>
      <c r="D83" s="93" t="s">
        <v>77</v>
      </c>
      <c r="E83" s="92"/>
      <c r="F83" s="95"/>
    </row>
    <row r="84" spans="1:7" ht="14.25" customHeight="1" x14ac:dyDescent="0.2">
      <c r="A84" s="50" t="s">
        <v>10</v>
      </c>
      <c r="B84" s="45"/>
      <c r="C84" s="46" t="s">
        <v>14</v>
      </c>
      <c r="D84" s="93" t="s">
        <v>78</v>
      </c>
      <c r="E84" s="93"/>
      <c r="F84" s="93"/>
    </row>
    <row r="85" spans="1:7" ht="14.25" customHeight="1" x14ac:dyDescent="0.2">
      <c r="A85" s="51" t="s">
        <v>11</v>
      </c>
      <c r="B85" s="52"/>
      <c r="C85" s="53" t="s">
        <v>15</v>
      </c>
      <c r="D85" s="48"/>
      <c r="E85" s="45"/>
      <c r="F85" s="45"/>
    </row>
    <row r="86" spans="1:7" ht="15.75" thickBot="1" x14ac:dyDescent="0.3">
      <c r="A86" s="57" t="s">
        <v>69</v>
      </c>
      <c r="B86" s="58"/>
      <c r="C86" s="58"/>
      <c r="D86" s="58"/>
      <c r="E86" s="54"/>
      <c r="F86" s="59"/>
      <c r="G86" s="60"/>
    </row>
    <row r="87" spans="1:7" ht="31.5" customHeight="1" thickBot="1" x14ac:dyDescent="0.25">
      <c r="A87" s="55" t="s">
        <v>72</v>
      </c>
      <c r="B87" s="55"/>
      <c r="C87" s="55"/>
      <c r="D87" s="55"/>
      <c r="E87" s="62" t="s">
        <v>70</v>
      </c>
      <c r="F87" s="61" t="s">
        <v>71</v>
      </c>
    </row>
    <row r="88" spans="1:7" x14ac:dyDescent="0.2">
      <c r="A88" s="56"/>
      <c r="B88" s="56"/>
      <c r="C88" s="56"/>
      <c r="D88" s="56"/>
      <c r="E88" s="56"/>
      <c r="F88" s="56"/>
    </row>
    <row r="89" spans="1:7" x14ac:dyDescent="0.2">
      <c r="A89" s="56"/>
      <c r="B89" s="56"/>
      <c r="C89" s="56"/>
      <c r="D89" s="56"/>
      <c r="E89" s="56"/>
      <c r="F89" s="56"/>
    </row>
    <row r="90" spans="1:7" x14ac:dyDescent="0.2">
      <c r="A90" s="8"/>
      <c r="B90" s="8"/>
      <c r="C90" s="8"/>
      <c r="D90" s="8"/>
      <c r="E90" s="8"/>
      <c r="F90" s="8"/>
    </row>
    <row r="91" spans="1:7" x14ac:dyDescent="0.2">
      <c r="A91" s="96" t="s">
        <v>49</v>
      </c>
      <c r="B91" s="96"/>
      <c r="C91" s="15"/>
      <c r="D91" s="11"/>
      <c r="E91" s="11"/>
      <c r="F91" s="11"/>
    </row>
    <row r="92" spans="1:7" x14ac:dyDescent="0.2">
      <c r="A92" s="8"/>
      <c r="B92" s="8"/>
      <c r="C92" s="8"/>
      <c r="D92" s="8"/>
      <c r="E92" s="8"/>
      <c r="F92" s="8"/>
    </row>
    <row r="93" spans="1:7" ht="25.5" customHeight="1" x14ac:dyDescent="0.2">
      <c r="A93" s="125" t="s">
        <v>50</v>
      </c>
      <c r="B93" s="125"/>
      <c r="C93" s="125"/>
      <c r="D93" s="125"/>
      <c r="E93" s="125"/>
      <c r="F93" s="125"/>
    </row>
    <row r="94" spans="1:7" ht="36" x14ac:dyDescent="0.2">
      <c r="A94" s="71" t="s">
        <v>16</v>
      </c>
      <c r="B94" s="71" t="s">
        <v>17</v>
      </c>
      <c r="C94" s="72" t="s">
        <v>26</v>
      </c>
      <c r="D94" s="110" t="s">
        <v>18</v>
      </c>
      <c r="E94" s="111"/>
      <c r="F94" s="6"/>
    </row>
    <row r="95" spans="1:7" x14ac:dyDescent="0.2">
      <c r="A95" s="2" t="s">
        <v>19</v>
      </c>
      <c r="B95" s="2">
        <v>2.5</v>
      </c>
      <c r="C95" s="3"/>
      <c r="D95" s="108">
        <f>B95*C95</f>
        <v>0</v>
      </c>
      <c r="E95" s="109"/>
      <c r="F95" s="8"/>
    </row>
    <row r="96" spans="1:7" x14ac:dyDescent="0.2">
      <c r="A96" s="2" t="s">
        <v>20</v>
      </c>
      <c r="B96" s="2">
        <v>1.5</v>
      </c>
      <c r="C96" s="3"/>
      <c r="D96" s="108">
        <f t="shared" ref="D96:D101" si="1">B96*C96</f>
        <v>0</v>
      </c>
      <c r="E96" s="109"/>
      <c r="F96" s="8"/>
    </row>
    <row r="97" spans="1:6" x14ac:dyDescent="0.2">
      <c r="A97" s="2" t="s">
        <v>21</v>
      </c>
      <c r="B97" s="2">
        <v>1</v>
      </c>
      <c r="C97" s="3"/>
      <c r="D97" s="108">
        <f t="shared" si="1"/>
        <v>0</v>
      </c>
      <c r="E97" s="109"/>
      <c r="F97" s="8"/>
    </row>
    <row r="98" spans="1:6" x14ac:dyDescent="0.2">
      <c r="A98" s="2" t="s">
        <v>22</v>
      </c>
      <c r="B98" s="2">
        <v>1</v>
      </c>
      <c r="C98" s="3"/>
      <c r="D98" s="108">
        <f t="shared" si="1"/>
        <v>0</v>
      </c>
      <c r="E98" s="109"/>
      <c r="F98" s="8"/>
    </row>
    <row r="99" spans="1:6" ht="13.5" customHeight="1" x14ac:dyDescent="0.2">
      <c r="A99" s="2" t="s">
        <v>23</v>
      </c>
      <c r="B99" s="2">
        <v>5</v>
      </c>
      <c r="C99" s="3"/>
      <c r="D99" s="108">
        <f t="shared" si="1"/>
        <v>0</v>
      </c>
      <c r="E99" s="109"/>
      <c r="F99" s="8"/>
    </row>
    <row r="100" spans="1:6" x14ac:dyDescent="0.2">
      <c r="A100" s="2" t="s">
        <v>24</v>
      </c>
      <c r="B100" s="2">
        <v>3</v>
      </c>
      <c r="C100" s="3"/>
      <c r="D100" s="108">
        <f t="shared" si="1"/>
        <v>0</v>
      </c>
      <c r="E100" s="109"/>
      <c r="F100" s="8"/>
    </row>
    <row r="101" spans="1:6" x14ac:dyDescent="0.2">
      <c r="A101" s="2" t="s">
        <v>25</v>
      </c>
      <c r="B101" s="2">
        <v>3</v>
      </c>
      <c r="C101" s="3"/>
      <c r="D101" s="108">
        <f t="shared" si="1"/>
        <v>0</v>
      </c>
      <c r="E101" s="109"/>
      <c r="F101" s="8"/>
    </row>
    <row r="102" spans="1:6" x14ac:dyDescent="0.2">
      <c r="A102" s="16"/>
      <c r="B102" s="16"/>
      <c r="C102" s="2">
        <f>SUM(C95:C101)</f>
        <v>0</v>
      </c>
      <c r="D102" s="108">
        <f>SUM(D95:D101)</f>
        <v>0</v>
      </c>
      <c r="E102" s="109"/>
      <c r="F102" s="8"/>
    </row>
    <row r="103" spans="1:6" ht="6.75" customHeight="1" x14ac:dyDescent="0.2">
      <c r="A103" s="8"/>
      <c r="B103" s="8"/>
      <c r="C103" s="8"/>
      <c r="D103" s="8"/>
      <c r="F103" s="8"/>
    </row>
    <row r="104" spans="1:6" s="73" customFormat="1" ht="36" x14ac:dyDescent="0.2">
      <c r="A104" s="71" t="s">
        <v>16</v>
      </c>
      <c r="B104" s="71" t="s">
        <v>17</v>
      </c>
      <c r="C104" s="72" t="s">
        <v>26</v>
      </c>
      <c r="D104" s="110" t="s">
        <v>18</v>
      </c>
      <c r="E104" s="111"/>
      <c r="F104" s="18"/>
    </row>
    <row r="105" spans="1:6" x14ac:dyDescent="0.2">
      <c r="A105" s="2" t="s">
        <v>19</v>
      </c>
      <c r="B105" s="2">
        <v>2.5</v>
      </c>
      <c r="C105" s="3"/>
      <c r="D105" s="108">
        <f>B105*C105</f>
        <v>0</v>
      </c>
      <c r="E105" s="109"/>
      <c r="F105" s="8"/>
    </row>
    <row r="106" spans="1:6" x14ac:dyDescent="0.2">
      <c r="A106" s="2" t="s">
        <v>20</v>
      </c>
      <c r="B106" s="2">
        <v>1.5</v>
      </c>
      <c r="C106" s="3"/>
      <c r="D106" s="108">
        <f t="shared" ref="D106:D111" si="2">B106*C106</f>
        <v>0</v>
      </c>
      <c r="E106" s="109"/>
      <c r="F106" s="8"/>
    </row>
    <row r="107" spans="1:6" x14ac:dyDescent="0.2">
      <c r="A107" s="2" t="s">
        <v>21</v>
      </c>
      <c r="B107" s="2">
        <v>1</v>
      </c>
      <c r="C107" s="3"/>
      <c r="D107" s="108">
        <f t="shared" si="2"/>
        <v>0</v>
      </c>
      <c r="E107" s="109"/>
      <c r="F107" s="8"/>
    </row>
    <row r="108" spans="1:6" x14ac:dyDescent="0.2">
      <c r="A108" s="2" t="s">
        <v>22</v>
      </c>
      <c r="B108" s="2">
        <v>1</v>
      </c>
      <c r="C108" s="3"/>
      <c r="D108" s="108">
        <f t="shared" si="2"/>
        <v>0</v>
      </c>
      <c r="E108" s="109"/>
      <c r="F108" s="8"/>
    </row>
    <row r="109" spans="1:6" ht="14.25" customHeight="1" x14ac:dyDescent="0.2">
      <c r="A109" s="2" t="s">
        <v>23</v>
      </c>
      <c r="B109" s="2">
        <v>5</v>
      </c>
      <c r="C109" s="3"/>
      <c r="D109" s="108">
        <f t="shared" si="2"/>
        <v>0</v>
      </c>
      <c r="E109" s="109"/>
      <c r="F109" s="8"/>
    </row>
    <row r="110" spans="1:6" x14ac:dyDescent="0.2">
      <c r="A110" s="2" t="s">
        <v>24</v>
      </c>
      <c r="B110" s="2">
        <v>3</v>
      </c>
      <c r="C110" s="3"/>
      <c r="D110" s="108">
        <f t="shared" si="2"/>
        <v>0</v>
      </c>
      <c r="E110" s="109"/>
      <c r="F110" s="8"/>
    </row>
    <row r="111" spans="1:6" x14ac:dyDescent="0.2">
      <c r="A111" s="2" t="s">
        <v>25</v>
      </c>
      <c r="B111" s="2">
        <v>3</v>
      </c>
      <c r="C111" s="3"/>
      <c r="D111" s="108">
        <f t="shared" si="2"/>
        <v>0</v>
      </c>
      <c r="E111" s="109"/>
      <c r="F111" s="8"/>
    </row>
    <row r="112" spans="1:6" x14ac:dyDescent="0.2">
      <c r="A112" s="16"/>
      <c r="B112" s="16"/>
      <c r="C112" s="2">
        <f>SUM(C105:C111)</f>
        <v>0</v>
      </c>
      <c r="D112" s="108">
        <f>SUM(D105:D111)</f>
        <v>0</v>
      </c>
      <c r="E112" s="109"/>
      <c r="F112" s="8"/>
    </row>
    <row r="113" spans="1:6" ht="6.75" customHeight="1" x14ac:dyDescent="0.2">
      <c r="A113" s="8"/>
      <c r="B113" s="8"/>
      <c r="C113" s="8"/>
      <c r="D113" s="8"/>
      <c r="E113" s="8"/>
      <c r="F113" s="8"/>
    </row>
    <row r="114" spans="1:6" s="73" customFormat="1" ht="36" x14ac:dyDescent="0.2">
      <c r="A114" s="71" t="s">
        <v>16</v>
      </c>
      <c r="B114" s="71" t="s">
        <v>17</v>
      </c>
      <c r="C114" s="72" t="s">
        <v>26</v>
      </c>
      <c r="D114" s="110" t="s">
        <v>18</v>
      </c>
      <c r="E114" s="111"/>
      <c r="F114" s="18"/>
    </row>
    <row r="115" spans="1:6" x14ac:dyDescent="0.2">
      <c r="A115" s="2" t="s">
        <v>19</v>
      </c>
      <c r="B115" s="2">
        <v>2.5</v>
      </c>
      <c r="C115" s="3"/>
      <c r="D115" s="108">
        <f>B115*C115</f>
        <v>0</v>
      </c>
      <c r="E115" s="109"/>
      <c r="F115" s="8"/>
    </row>
    <row r="116" spans="1:6" x14ac:dyDescent="0.2">
      <c r="A116" s="2" t="s">
        <v>20</v>
      </c>
      <c r="B116" s="2">
        <v>1.5</v>
      </c>
      <c r="C116" s="3"/>
      <c r="D116" s="108">
        <f t="shared" ref="D116:D121" si="3">B116*C116</f>
        <v>0</v>
      </c>
      <c r="E116" s="109"/>
      <c r="F116" s="8"/>
    </row>
    <row r="117" spans="1:6" x14ac:dyDescent="0.2">
      <c r="A117" s="2" t="s">
        <v>21</v>
      </c>
      <c r="B117" s="2">
        <v>1</v>
      </c>
      <c r="C117" s="3"/>
      <c r="D117" s="108">
        <f t="shared" si="3"/>
        <v>0</v>
      </c>
      <c r="E117" s="109"/>
      <c r="F117" s="8"/>
    </row>
    <row r="118" spans="1:6" x14ac:dyDescent="0.2">
      <c r="A118" s="2" t="s">
        <v>22</v>
      </c>
      <c r="B118" s="2">
        <v>1</v>
      </c>
      <c r="C118" s="3"/>
      <c r="D118" s="108">
        <f t="shared" si="3"/>
        <v>0</v>
      </c>
      <c r="E118" s="109"/>
      <c r="F118" s="8"/>
    </row>
    <row r="119" spans="1:6" ht="13.5" customHeight="1" x14ac:dyDescent="0.2">
      <c r="A119" s="2" t="s">
        <v>23</v>
      </c>
      <c r="B119" s="2">
        <v>5</v>
      </c>
      <c r="C119" s="3"/>
      <c r="D119" s="108">
        <f t="shared" si="3"/>
        <v>0</v>
      </c>
      <c r="E119" s="109"/>
      <c r="F119" s="8"/>
    </row>
    <row r="120" spans="1:6" x14ac:dyDescent="0.2">
      <c r="A120" s="2" t="s">
        <v>24</v>
      </c>
      <c r="B120" s="2">
        <v>3</v>
      </c>
      <c r="C120" s="3"/>
      <c r="D120" s="108">
        <f t="shared" si="3"/>
        <v>0</v>
      </c>
      <c r="E120" s="109"/>
      <c r="F120" s="8"/>
    </row>
    <row r="121" spans="1:6" x14ac:dyDescent="0.2">
      <c r="A121" s="2" t="s">
        <v>25</v>
      </c>
      <c r="B121" s="2">
        <v>3</v>
      </c>
      <c r="C121" s="3"/>
      <c r="D121" s="108">
        <f t="shared" si="3"/>
        <v>0</v>
      </c>
      <c r="E121" s="109"/>
      <c r="F121" s="8"/>
    </row>
    <row r="122" spans="1:6" x14ac:dyDescent="0.2">
      <c r="A122" s="16"/>
      <c r="B122" s="16"/>
      <c r="C122" s="2">
        <f>SUM(C115:C121)</f>
        <v>0</v>
      </c>
      <c r="D122" s="108">
        <f>SUM(D115:D121)</f>
        <v>0</v>
      </c>
      <c r="E122" s="109"/>
      <c r="F122" s="8"/>
    </row>
    <row r="123" spans="1:6" ht="6.75" customHeight="1" x14ac:dyDescent="0.2">
      <c r="A123" s="8"/>
      <c r="B123" s="8"/>
      <c r="C123" s="12"/>
      <c r="D123" s="126"/>
      <c r="E123" s="127"/>
      <c r="F123" s="8"/>
    </row>
    <row r="124" spans="1:6" s="73" customFormat="1" ht="36" x14ac:dyDescent="0.2">
      <c r="A124" s="71" t="s">
        <v>16</v>
      </c>
      <c r="B124" s="71" t="s">
        <v>17</v>
      </c>
      <c r="C124" s="72" t="s">
        <v>26</v>
      </c>
      <c r="D124" s="128" t="s">
        <v>18</v>
      </c>
      <c r="E124" s="129"/>
      <c r="F124" s="18"/>
    </row>
    <row r="125" spans="1:6" x14ac:dyDescent="0.2">
      <c r="A125" s="2" t="s">
        <v>19</v>
      </c>
      <c r="B125" s="2">
        <v>2.5</v>
      </c>
      <c r="C125" s="3"/>
      <c r="D125" s="108">
        <f>B125*C125</f>
        <v>0</v>
      </c>
      <c r="E125" s="109"/>
      <c r="F125" s="8"/>
    </row>
    <row r="126" spans="1:6" x14ac:dyDescent="0.2">
      <c r="A126" s="2" t="s">
        <v>20</v>
      </c>
      <c r="B126" s="2">
        <v>1.5</v>
      </c>
      <c r="C126" s="3"/>
      <c r="D126" s="108">
        <f t="shared" ref="D126:D131" si="4">B126*C126</f>
        <v>0</v>
      </c>
      <c r="E126" s="109"/>
      <c r="F126" s="8"/>
    </row>
    <row r="127" spans="1:6" x14ac:dyDescent="0.2">
      <c r="A127" s="2" t="s">
        <v>21</v>
      </c>
      <c r="B127" s="2">
        <v>1</v>
      </c>
      <c r="C127" s="3"/>
      <c r="D127" s="108">
        <f t="shared" si="4"/>
        <v>0</v>
      </c>
      <c r="E127" s="109"/>
      <c r="F127" s="8"/>
    </row>
    <row r="128" spans="1:6" x14ac:dyDescent="0.2">
      <c r="A128" s="2" t="s">
        <v>22</v>
      </c>
      <c r="B128" s="2">
        <v>1</v>
      </c>
      <c r="C128" s="3"/>
      <c r="D128" s="108">
        <f t="shared" si="4"/>
        <v>0</v>
      </c>
      <c r="E128" s="109"/>
      <c r="F128" s="8"/>
    </row>
    <row r="129" spans="1:6" x14ac:dyDescent="0.2">
      <c r="A129" s="2" t="s">
        <v>23</v>
      </c>
      <c r="B129" s="2">
        <v>5</v>
      </c>
      <c r="C129" s="3"/>
      <c r="D129" s="108">
        <f t="shared" si="4"/>
        <v>0</v>
      </c>
      <c r="E129" s="109"/>
      <c r="F129" s="8"/>
    </row>
    <row r="130" spans="1:6" x14ac:dyDescent="0.2">
      <c r="A130" s="2" t="s">
        <v>24</v>
      </c>
      <c r="B130" s="2">
        <v>3</v>
      </c>
      <c r="C130" s="3"/>
      <c r="D130" s="108">
        <f t="shared" si="4"/>
        <v>0</v>
      </c>
      <c r="E130" s="109"/>
      <c r="F130" s="8"/>
    </row>
    <row r="131" spans="1:6" x14ac:dyDescent="0.2">
      <c r="A131" s="2" t="s">
        <v>25</v>
      </c>
      <c r="B131" s="2">
        <v>3</v>
      </c>
      <c r="C131" s="3"/>
      <c r="D131" s="108">
        <f t="shared" si="4"/>
        <v>0</v>
      </c>
      <c r="E131" s="109"/>
      <c r="F131" s="8"/>
    </row>
    <row r="132" spans="1:6" x14ac:dyDescent="0.2">
      <c r="A132" s="16"/>
      <c r="B132" s="16"/>
      <c r="C132" s="2">
        <f>SUM(C125:C131)</f>
        <v>0</v>
      </c>
      <c r="D132" s="108">
        <f>SUM(D125:D131)</f>
        <v>0</v>
      </c>
      <c r="E132" s="109"/>
      <c r="F132" s="8"/>
    </row>
    <row r="133" spans="1:6" x14ac:dyDescent="0.2">
      <c r="A133" s="8"/>
      <c r="B133" s="8"/>
      <c r="C133" s="8"/>
      <c r="D133" s="8"/>
      <c r="E133" s="8"/>
      <c r="F133" s="8"/>
    </row>
    <row r="134" spans="1:6" x14ac:dyDescent="0.2">
      <c r="A134" s="130" t="s">
        <v>51</v>
      </c>
      <c r="B134" s="131"/>
      <c r="C134" s="131"/>
      <c r="D134" s="131"/>
      <c r="E134" s="131"/>
    </row>
    <row r="135" spans="1:6" x14ac:dyDescent="0.2">
      <c r="A135" s="131"/>
      <c r="B135" s="131"/>
      <c r="C135" s="131"/>
      <c r="D135" s="131"/>
      <c r="E135" s="131"/>
      <c r="F135" s="8"/>
    </row>
    <row r="136" spans="1:6" x14ac:dyDescent="0.2">
      <c r="A136" s="131"/>
      <c r="B136" s="131"/>
      <c r="C136" s="131"/>
      <c r="D136" s="131"/>
      <c r="E136" s="131"/>
      <c r="F136" s="8"/>
    </row>
    <row r="137" spans="1:6" x14ac:dyDescent="0.2">
      <c r="A137" s="131"/>
      <c r="B137" s="131"/>
      <c r="C137" s="131"/>
      <c r="D137" s="131"/>
      <c r="E137" s="131"/>
      <c r="F137" s="8"/>
    </row>
    <row r="138" spans="1:6" ht="25.5" customHeight="1" x14ac:dyDescent="0.2">
      <c r="A138" s="131"/>
      <c r="B138" s="131"/>
      <c r="C138" s="131"/>
      <c r="D138" s="131"/>
      <c r="E138" s="131"/>
      <c r="F138" s="8"/>
    </row>
    <row r="139" spans="1:6" x14ac:dyDescent="0.2">
      <c r="A139" s="96" t="s">
        <v>49</v>
      </c>
      <c r="B139" s="96"/>
      <c r="C139" s="15"/>
      <c r="D139" s="11"/>
      <c r="E139" s="11"/>
      <c r="F139" s="11"/>
    </row>
    <row r="140" spans="1:6" x14ac:dyDescent="0.2">
      <c r="A140" s="8"/>
      <c r="B140" s="8"/>
      <c r="C140" s="8"/>
      <c r="D140" s="8"/>
      <c r="E140" s="8"/>
      <c r="F140" s="8"/>
    </row>
    <row r="141" spans="1:6" ht="15.75" x14ac:dyDescent="0.2">
      <c r="A141" s="132" t="s">
        <v>50</v>
      </c>
      <c r="B141" s="132"/>
      <c r="C141" s="132"/>
      <c r="D141" s="132"/>
      <c r="E141" s="132"/>
      <c r="F141" s="132"/>
    </row>
    <row r="142" spans="1:6" s="73" customFormat="1" ht="36" x14ac:dyDescent="0.2">
      <c r="A142" s="71" t="s">
        <v>16</v>
      </c>
      <c r="B142" s="71" t="s">
        <v>17</v>
      </c>
      <c r="C142" s="72" t="s">
        <v>26</v>
      </c>
      <c r="D142" s="110" t="s">
        <v>18</v>
      </c>
      <c r="E142" s="111"/>
      <c r="F142" s="18"/>
    </row>
    <row r="143" spans="1:6" x14ac:dyDescent="0.2">
      <c r="A143" s="2" t="s">
        <v>19</v>
      </c>
      <c r="B143" s="2">
        <v>2.5</v>
      </c>
      <c r="C143" s="3"/>
      <c r="D143" s="108">
        <f>B143*C143</f>
        <v>0</v>
      </c>
      <c r="E143" s="109"/>
      <c r="F143" s="8"/>
    </row>
    <row r="144" spans="1:6" x14ac:dyDescent="0.2">
      <c r="A144" s="2" t="s">
        <v>20</v>
      </c>
      <c r="B144" s="2">
        <v>1.5</v>
      </c>
      <c r="C144" s="3"/>
      <c r="D144" s="108">
        <f t="shared" ref="D144:D149" si="5">B144*C144</f>
        <v>0</v>
      </c>
      <c r="E144" s="109"/>
      <c r="F144" s="8"/>
    </row>
    <row r="145" spans="1:6" x14ac:dyDescent="0.2">
      <c r="A145" s="2" t="s">
        <v>21</v>
      </c>
      <c r="B145" s="2">
        <v>1</v>
      </c>
      <c r="C145" s="3"/>
      <c r="D145" s="108">
        <f t="shared" si="5"/>
        <v>0</v>
      </c>
      <c r="E145" s="109"/>
      <c r="F145" s="8"/>
    </row>
    <row r="146" spans="1:6" x14ac:dyDescent="0.2">
      <c r="A146" s="2" t="s">
        <v>22</v>
      </c>
      <c r="B146" s="2">
        <v>1</v>
      </c>
      <c r="C146" s="3"/>
      <c r="D146" s="108">
        <f t="shared" si="5"/>
        <v>0</v>
      </c>
      <c r="E146" s="109"/>
      <c r="F146" s="8"/>
    </row>
    <row r="147" spans="1:6" x14ac:dyDescent="0.2">
      <c r="A147" s="2" t="s">
        <v>23</v>
      </c>
      <c r="B147" s="2">
        <v>5</v>
      </c>
      <c r="C147" s="3"/>
      <c r="D147" s="108">
        <f t="shared" si="5"/>
        <v>0</v>
      </c>
      <c r="E147" s="109"/>
      <c r="F147" s="8"/>
    </row>
    <row r="148" spans="1:6" x14ac:dyDescent="0.2">
      <c r="A148" s="2" t="s">
        <v>24</v>
      </c>
      <c r="B148" s="2">
        <v>3</v>
      </c>
      <c r="C148" s="3"/>
      <c r="D148" s="108">
        <f t="shared" si="5"/>
        <v>0</v>
      </c>
      <c r="E148" s="109"/>
      <c r="F148" s="8"/>
    </row>
    <row r="149" spans="1:6" x14ac:dyDescent="0.2">
      <c r="A149" s="2" t="s">
        <v>25</v>
      </c>
      <c r="B149" s="2">
        <v>3</v>
      </c>
      <c r="C149" s="3"/>
      <c r="D149" s="108">
        <f t="shared" si="5"/>
        <v>0</v>
      </c>
      <c r="E149" s="109"/>
      <c r="F149" s="8"/>
    </row>
    <row r="150" spans="1:6" x14ac:dyDescent="0.2">
      <c r="A150" s="16"/>
      <c r="B150" s="16"/>
      <c r="C150" s="2">
        <f>SUM(C143:C149)</f>
        <v>0</v>
      </c>
      <c r="D150" s="108">
        <f>SUM(D143:D149)</f>
        <v>0</v>
      </c>
      <c r="E150" s="109"/>
      <c r="F150" s="8"/>
    </row>
    <row r="151" spans="1:6" x14ac:dyDescent="0.2">
      <c r="A151" s="8"/>
      <c r="B151" s="8"/>
      <c r="C151" s="8"/>
      <c r="D151" s="8"/>
      <c r="F151" s="8"/>
    </row>
    <row r="152" spans="1:6" s="73" customFormat="1" ht="36" x14ac:dyDescent="0.2">
      <c r="A152" s="71" t="s">
        <v>16</v>
      </c>
      <c r="B152" s="71" t="s">
        <v>17</v>
      </c>
      <c r="C152" s="72" t="s">
        <v>26</v>
      </c>
      <c r="D152" s="110" t="s">
        <v>18</v>
      </c>
      <c r="E152" s="111"/>
      <c r="F152" s="18"/>
    </row>
    <row r="153" spans="1:6" x14ac:dyDescent="0.2">
      <c r="A153" s="2" t="s">
        <v>19</v>
      </c>
      <c r="B153" s="2">
        <v>2.5</v>
      </c>
      <c r="C153" s="3"/>
      <c r="D153" s="108">
        <f>B153*C153</f>
        <v>0</v>
      </c>
      <c r="E153" s="109"/>
      <c r="F153" s="8"/>
    </row>
    <row r="154" spans="1:6" x14ac:dyDescent="0.2">
      <c r="A154" s="2" t="s">
        <v>20</v>
      </c>
      <c r="B154" s="2">
        <v>1.5</v>
      </c>
      <c r="C154" s="3"/>
      <c r="D154" s="108">
        <f t="shared" ref="D154:D159" si="6">B154*C154</f>
        <v>0</v>
      </c>
      <c r="E154" s="109"/>
      <c r="F154" s="8"/>
    </row>
    <row r="155" spans="1:6" x14ac:dyDescent="0.2">
      <c r="A155" s="2" t="s">
        <v>21</v>
      </c>
      <c r="B155" s="2">
        <v>1</v>
      </c>
      <c r="C155" s="3"/>
      <c r="D155" s="108">
        <f t="shared" si="6"/>
        <v>0</v>
      </c>
      <c r="E155" s="109"/>
      <c r="F155" s="8"/>
    </row>
    <row r="156" spans="1:6" x14ac:dyDescent="0.2">
      <c r="A156" s="2" t="s">
        <v>22</v>
      </c>
      <c r="B156" s="2">
        <v>1</v>
      </c>
      <c r="C156" s="3"/>
      <c r="D156" s="108">
        <f t="shared" si="6"/>
        <v>0</v>
      </c>
      <c r="E156" s="109"/>
      <c r="F156" s="8"/>
    </row>
    <row r="157" spans="1:6" x14ac:dyDescent="0.2">
      <c r="A157" s="2" t="s">
        <v>23</v>
      </c>
      <c r="B157" s="2">
        <v>5</v>
      </c>
      <c r="C157" s="3"/>
      <c r="D157" s="108">
        <f t="shared" si="6"/>
        <v>0</v>
      </c>
      <c r="E157" s="109"/>
      <c r="F157" s="8"/>
    </row>
    <row r="158" spans="1:6" x14ac:dyDescent="0.2">
      <c r="A158" s="2" t="s">
        <v>24</v>
      </c>
      <c r="B158" s="2">
        <v>3</v>
      </c>
      <c r="C158" s="3"/>
      <c r="D158" s="108">
        <f t="shared" si="6"/>
        <v>0</v>
      </c>
      <c r="E158" s="109"/>
      <c r="F158" s="8"/>
    </row>
    <row r="159" spans="1:6" x14ac:dyDescent="0.2">
      <c r="A159" s="2" t="s">
        <v>25</v>
      </c>
      <c r="B159" s="2">
        <v>3</v>
      </c>
      <c r="C159" s="3"/>
      <c r="D159" s="108">
        <f t="shared" si="6"/>
        <v>0</v>
      </c>
      <c r="E159" s="109"/>
      <c r="F159" s="8"/>
    </row>
    <row r="160" spans="1:6" x14ac:dyDescent="0.2">
      <c r="A160" s="16"/>
      <c r="B160" s="16"/>
      <c r="C160" s="2">
        <f>SUM(C153:C159)</f>
        <v>0</v>
      </c>
      <c r="D160" s="108">
        <f>SUM(D153:D159)</f>
        <v>0</v>
      </c>
      <c r="E160" s="109"/>
      <c r="F160" s="8"/>
    </row>
    <row r="161" spans="1:6" x14ac:dyDescent="0.2">
      <c r="A161" s="8"/>
      <c r="B161" s="8"/>
      <c r="C161" s="8"/>
      <c r="D161" s="8"/>
      <c r="E161" s="8"/>
      <c r="F161" s="8"/>
    </row>
    <row r="162" spans="1:6" s="73" customFormat="1" ht="36" x14ac:dyDescent="0.2">
      <c r="A162" s="71" t="s">
        <v>16</v>
      </c>
      <c r="B162" s="71" t="s">
        <v>17</v>
      </c>
      <c r="C162" s="72" t="s">
        <v>26</v>
      </c>
      <c r="D162" s="110" t="s">
        <v>18</v>
      </c>
      <c r="E162" s="111"/>
      <c r="F162" s="18"/>
    </row>
    <row r="163" spans="1:6" x14ac:dyDescent="0.2">
      <c r="A163" s="2" t="s">
        <v>19</v>
      </c>
      <c r="B163" s="2">
        <v>2.5</v>
      </c>
      <c r="C163" s="3"/>
      <c r="D163" s="108">
        <f>B163*C163</f>
        <v>0</v>
      </c>
      <c r="E163" s="109"/>
      <c r="F163" s="8"/>
    </row>
    <row r="164" spans="1:6" x14ac:dyDescent="0.2">
      <c r="A164" s="2" t="s">
        <v>20</v>
      </c>
      <c r="B164" s="2">
        <v>1.5</v>
      </c>
      <c r="C164" s="3"/>
      <c r="D164" s="108">
        <f t="shared" ref="D164:D169" si="7">B164*C164</f>
        <v>0</v>
      </c>
      <c r="E164" s="109"/>
      <c r="F164" s="8"/>
    </row>
    <row r="165" spans="1:6" x14ac:dyDescent="0.2">
      <c r="A165" s="2" t="s">
        <v>21</v>
      </c>
      <c r="B165" s="2">
        <v>1</v>
      </c>
      <c r="C165" s="3"/>
      <c r="D165" s="108">
        <f t="shared" si="7"/>
        <v>0</v>
      </c>
      <c r="E165" s="109"/>
      <c r="F165" s="8"/>
    </row>
    <row r="166" spans="1:6" x14ac:dyDescent="0.2">
      <c r="A166" s="2" t="s">
        <v>22</v>
      </c>
      <c r="B166" s="2">
        <v>1</v>
      </c>
      <c r="C166" s="3"/>
      <c r="D166" s="108">
        <f t="shared" si="7"/>
        <v>0</v>
      </c>
      <c r="E166" s="109"/>
      <c r="F166" s="8"/>
    </row>
    <row r="167" spans="1:6" x14ac:dyDescent="0.2">
      <c r="A167" s="2" t="s">
        <v>23</v>
      </c>
      <c r="B167" s="2">
        <v>5</v>
      </c>
      <c r="C167" s="3"/>
      <c r="D167" s="108">
        <f t="shared" si="7"/>
        <v>0</v>
      </c>
      <c r="E167" s="109"/>
      <c r="F167" s="8"/>
    </row>
    <row r="168" spans="1:6" x14ac:dyDescent="0.2">
      <c r="A168" s="2" t="s">
        <v>24</v>
      </c>
      <c r="B168" s="2">
        <v>3</v>
      </c>
      <c r="C168" s="3"/>
      <c r="D168" s="108">
        <f t="shared" si="7"/>
        <v>0</v>
      </c>
      <c r="E168" s="109"/>
      <c r="F168" s="8"/>
    </row>
    <row r="169" spans="1:6" x14ac:dyDescent="0.2">
      <c r="A169" s="2" t="s">
        <v>25</v>
      </c>
      <c r="B169" s="2">
        <v>3</v>
      </c>
      <c r="C169" s="3"/>
      <c r="D169" s="108">
        <f t="shared" si="7"/>
        <v>0</v>
      </c>
      <c r="E169" s="109"/>
    </row>
    <row r="170" spans="1:6" x14ac:dyDescent="0.2">
      <c r="A170" s="16"/>
      <c r="B170" s="16"/>
      <c r="C170" s="2">
        <f>SUM(C163:C169)</f>
        <v>0</v>
      </c>
      <c r="D170" s="108">
        <f>SUM(D163:D169)</f>
        <v>0</v>
      </c>
      <c r="E170" s="109"/>
      <c r="F170" s="8"/>
    </row>
    <row r="171" spans="1:6" x14ac:dyDescent="0.2">
      <c r="A171" s="8"/>
      <c r="B171" s="8"/>
      <c r="C171" s="7"/>
      <c r="D171" s="133"/>
      <c r="E171" s="134"/>
      <c r="F171" s="8"/>
    </row>
    <row r="172" spans="1:6" s="73" customFormat="1" ht="36" x14ac:dyDescent="0.2">
      <c r="A172" s="71" t="s">
        <v>16</v>
      </c>
      <c r="B172" s="71" t="s">
        <v>17</v>
      </c>
      <c r="C172" s="72" t="s">
        <v>26</v>
      </c>
      <c r="D172" s="110" t="s">
        <v>18</v>
      </c>
      <c r="E172" s="111"/>
      <c r="F172" s="18"/>
    </row>
    <row r="173" spans="1:6" x14ac:dyDescent="0.2">
      <c r="A173" s="2" t="s">
        <v>19</v>
      </c>
      <c r="B173" s="2">
        <v>2.5</v>
      </c>
      <c r="C173" s="3"/>
      <c r="D173" s="108">
        <f>B173*C173</f>
        <v>0</v>
      </c>
      <c r="E173" s="109"/>
      <c r="F173" s="8"/>
    </row>
    <row r="174" spans="1:6" x14ac:dyDescent="0.2">
      <c r="A174" s="2" t="s">
        <v>20</v>
      </c>
      <c r="B174" s="2">
        <v>1.5</v>
      </c>
      <c r="C174" s="3"/>
      <c r="D174" s="108">
        <f t="shared" ref="D174:D179" si="8">B174*C174</f>
        <v>0</v>
      </c>
      <c r="E174" s="109"/>
      <c r="F174" s="8"/>
    </row>
    <row r="175" spans="1:6" x14ac:dyDescent="0.2">
      <c r="A175" s="2" t="s">
        <v>21</v>
      </c>
      <c r="B175" s="2">
        <v>1</v>
      </c>
      <c r="C175" s="3"/>
      <c r="D175" s="108">
        <f t="shared" si="8"/>
        <v>0</v>
      </c>
      <c r="E175" s="109"/>
      <c r="F175" s="8"/>
    </row>
    <row r="176" spans="1:6" x14ac:dyDescent="0.2">
      <c r="A176" s="2" t="s">
        <v>22</v>
      </c>
      <c r="B176" s="2">
        <v>1</v>
      </c>
      <c r="C176" s="3"/>
      <c r="D176" s="108">
        <f t="shared" si="8"/>
        <v>0</v>
      </c>
      <c r="E176" s="109"/>
      <c r="F176" s="8"/>
    </row>
    <row r="177" spans="1:6" x14ac:dyDescent="0.2">
      <c r="A177" s="2" t="s">
        <v>23</v>
      </c>
      <c r="B177" s="2">
        <v>5</v>
      </c>
      <c r="C177" s="3"/>
      <c r="D177" s="108">
        <f t="shared" si="8"/>
        <v>0</v>
      </c>
      <c r="E177" s="109"/>
      <c r="F177" s="8"/>
    </row>
    <row r="178" spans="1:6" x14ac:dyDescent="0.2">
      <c r="A178" s="2" t="s">
        <v>24</v>
      </c>
      <c r="B178" s="2">
        <v>3</v>
      </c>
      <c r="C178" s="3"/>
      <c r="D178" s="108">
        <f t="shared" si="8"/>
        <v>0</v>
      </c>
      <c r="E178" s="109"/>
      <c r="F178" s="8"/>
    </row>
    <row r="179" spans="1:6" x14ac:dyDescent="0.2">
      <c r="A179" s="2" t="s">
        <v>25</v>
      </c>
      <c r="B179" s="2">
        <v>3</v>
      </c>
      <c r="C179" s="3"/>
      <c r="D179" s="108">
        <f t="shared" si="8"/>
        <v>0</v>
      </c>
      <c r="E179" s="109"/>
      <c r="F179" s="8"/>
    </row>
    <row r="180" spans="1:6" x14ac:dyDescent="0.2">
      <c r="A180" s="16"/>
      <c r="B180" s="16"/>
      <c r="C180" s="2">
        <f>SUM(C173:C179)</f>
        <v>0</v>
      </c>
      <c r="D180" s="108">
        <f>SUM(D173:D179)</f>
        <v>0</v>
      </c>
      <c r="E180" s="109"/>
      <c r="F180" s="8"/>
    </row>
    <row r="181" spans="1:6" x14ac:dyDescent="0.2">
      <c r="A181" s="8"/>
      <c r="B181" s="8"/>
      <c r="C181" s="8"/>
      <c r="D181" s="8"/>
      <c r="E181" s="8"/>
      <c r="F181" s="8"/>
    </row>
    <row r="182" spans="1:6" x14ac:dyDescent="0.2">
      <c r="A182" s="130" t="s">
        <v>51</v>
      </c>
      <c r="B182" s="131"/>
      <c r="C182" s="131"/>
      <c r="D182" s="131"/>
      <c r="E182" s="131"/>
      <c r="F182" s="8"/>
    </row>
    <row r="183" spans="1:6" x14ac:dyDescent="0.2">
      <c r="A183" s="131"/>
      <c r="B183" s="131"/>
      <c r="C183" s="131"/>
      <c r="D183" s="131"/>
      <c r="E183" s="131"/>
      <c r="F183" s="8"/>
    </row>
    <row r="184" spans="1:6" x14ac:dyDescent="0.2">
      <c r="A184" s="131"/>
      <c r="B184" s="131"/>
      <c r="C184" s="131"/>
      <c r="D184" s="131"/>
      <c r="E184" s="131"/>
      <c r="F184" s="8"/>
    </row>
    <row r="185" spans="1:6" x14ac:dyDescent="0.2">
      <c r="A185" s="131"/>
      <c r="B185" s="131"/>
      <c r="C185" s="131"/>
      <c r="D185" s="131"/>
      <c r="E185" s="131"/>
      <c r="F185" s="8"/>
    </row>
    <row r="186" spans="1:6" ht="25.5" customHeight="1" x14ac:dyDescent="0.2">
      <c r="A186" s="131"/>
      <c r="B186" s="131"/>
      <c r="C186" s="131"/>
      <c r="D186" s="131"/>
      <c r="E186" s="131"/>
      <c r="F186" s="8"/>
    </row>
    <row r="187" spans="1:6" x14ac:dyDescent="0.2">
      <c r="A187" s="8"/>
      <c r="B187" s="8"/>
      <c r="C187" s="8"/>
      <c r="D187" s="8"/>
      <c r="E187" s="8"/>
      <c r="F187" s="8"/>
    </row>
  </sheetData>
  <mergeCells count="124">
    <mergeCell ref="A182:E186"/>
    <mergeCell ref="D176:E176"/>
    <mergeCell ref="D177:E177"/>
    <mergeCell ref="D178:E178"/>
    <mergeCell ref="D179:E179"/>
    <mergeCell ref="D180:E180"/>
    <mergeCell ref="D171:E171"/>
    <mergeCell ref="D172:E172"/>
    <mergeCell ref="D173:E173"/>
    <mergeCell ref="D174:E174"/>
    <mergeCell ref="D175:E175"/>
    <mergeCell ref="D166:E166"/>
    <mergeCell ref="D167:E167"/>
    <mergeCell ref="D168:E168"/>
    <mergeCell ref="D169:E169"/>
    <mergeCell ref="D170:E170"/>
    <mergeCell ref="D160:E160"/>
    <mergeCell ref="D162:E162"/>
    <mergeCell ref="D163:E163"/>
    <mergeCell ref="D164:E164"/>
    <mergeCell ref="D165:E165"/>
    <mergeCell ref="D155:E155"/>
    <mergeCell ref="D156:E156"/>
    <mergeCell ref="D157:E157"/>
    <mergeCell ref="D158:E158"/>
    <mergeCell ref="D159:E159"/>
    <mergeCell ref="D149:E149"/>
    <mergeCell ref="D150:E150"/>
    <mergeCell ref="D152:E152"/>
    <mergeCell ref="D153:E153"/>
    <mergeCell ref="D154:E154"/>
    <mergeCell ref="D144:E144"/>
    <mergeCell ref="D145:E145"/>
    <mergeCell ref="D146:E146"/>
    <mergeCell ref="D147:E147"/>
    <mergeCell ref="D148:E148"/>
    <mergeCell ref="A134:E138"/>
    <mergeCell ref="A139:B139"/>
    <mergeCell ref="A141:F141"/>
    <mergeCell ref="D142:E142"/>
    <mergeCell ref="D143:E143"/>
    <mergeCell ref="D130:E130"/>
    <mergeCell ref="D131:E131"/>
    <mergeCell ref="D132:E132"/>
    <mergeCell ref="D94:E94"/>
    <mergeCell ref="A93:F93"/>
    <mergeCell ref="A91:B91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7:E117"/>
    <mergeCell ref="D118:E118"/>
    <mergeCell ref="D119:E119"/>
    <mergeCell ref="A11:F11"/>
    <mergeCell ref="A5:B5"/>
    <mergeCell ref="D102:E102"/>
    <mergeCell ref="D101:E101"/>
    <mergeCell ref="D100:E100"/>
    <mergeCell ref="D99:E99"/>
    <mergeCell ref="D98:E98"/>
    <mergeCell ref="D97:E97"/>
    <mergeCell ref="D96:E96"/>
    <mergeCell ref="D95:E95"/>
    <mergeCell ref="A35:F35"/>
    <mergeCell ref="A19:B19"/>
    <mergeCell ref="A20:B20"/>
    <mergeCell ref="A21:B21"/>
    <mergeCell ref="A22:B22"/>
    <mergeCell ref="A23:B23"/>
    <mergeCell ref="A25:B25"/>
    <mergeCell ref="A42:B42"/>
    <mergeCell ref="C45:F45"/>
    <mergeCell ref="A45:B45"/>
    <mergeCell ref="A51:B51"/>
    <mergeCell ref="A24:F24"/>
    <mergeCell ref="A4:F4"/>
    <mergeCell ref="A13:F13"/>
    <mergeCell ref="A17:B17"/>
    <mergeCell ref="D17:F17"/>
    <mergeCell ref="D112:E112"/>
    <mergeCell ref="D114:E114"/>
    <mergeCell ref="D115:E115"/>
    <mergeCell ref="D116:E116"/>
    <mergeCell ref="C51:F51"/>
    <mergeCell ref="A37:B37"/>
    <mergeCell ref="A38:B38"/>
    <mergeCell ref="A39:B39"/>
    <mergeCell ref="A40:B40"/>
    <mergeCell ref="A41:B41"/>
    <mergeCell ref="D49:F49"/>
    <mergeCell ref="C37:F37"/>
    <mergeCell ref="C38:F38"/>
    <mergeCell ref="C39:F39"/>
    <mergeCell ref="C40:F40"/>
    <mergeCell ref="C41:F41"/>
    <mergeCell ref="C42:F42"/>
    <mergeCell ref="A53:F53"/>
    <mergeCell ref="A30:B30"/>
    <mergeCell ref="A54:B54"/>
    <mergeCell ref="C54:F54"/>
    <mergeCell ref="B71:E71"/>
    <mergeCell ref="B72:E72"/>
    <mergeCell ref="C74:D74"/>
    <mergeCell ref="C75:D75"/>
    <mergeCell ref="C76:D76"/>
    <mergeCell ref="A26:B26"/>
    <mergeCell ref="A27:B27"/>
    <mergeCell ref="A28:B28"/>
    <mergeCell ref="A29:B29"/>
  </mergeCells>
  <dataValidations disablePrompts="1" count="1">
    <dataValidation type="list" allowBlank="1" showInputMessage="1" showErrorMessage="1" sqref="E86:E87">
      <formula1>"Auswahl,Ja,Nein"</formula1>
    </dataValidation>
  </dataValidations>
  <pageMargins left="0.70866141732283472" right="0.70866141732283472" top="1.1811023622047245" bottom="0.78740157480314965" header="0.31496062992125984" footer="0.31496062992125984"/>
  <pageSetup paperSize="9" orientation="portrait" r:id="rId1"/>
  <headerFooter>
    <oddHeader>&amp;L&amp;G&amp;RKreisausschuss des Main-Kinzig-Kreises
Amt für soziale Förderung und Teilhabe
Barbarossastraße 24
63571 Gelnhausen</oddHeader>
    <oddFooter>&amp;CSeite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G23" sqref="G23"/>
    </sheetView>
  </sheetViews>
  <sheetFormatPr baseColWidth="10" defaultRowHeight="12.75" x14ac:dyDescent="0.2"/>
  <cols>
    <col min="1" max="1" width="33.28515625" style="40" customWidth="1"/>
    <col min="2" max="2" width="22.5703125" style="40" customWidth="1"/>
    <col min="3" max="3" width="27.7109375" style="40" customWidth="1"/>
    <col min="4" max="4" width="25.85546875" style="40" customWidth="1"/>
    <col min="5" max="5" width="15.140625" style="40" customWidth="1"/>
    <col min="6" max="16384" width="11.42578125" style="40"/>
  </cols>
  <sheetData>
    <row r="1" spans="1:5" s="82" customFormat="1" ht="15.75" x14ac:dyDescent="0.25">
      <c r="A1" s="81" t="s">
        <v>90</v>
      </c>
    </row>
    <row r="2" spans="1:5" ht="18" x14ac:dyDescent="0.25">
      <c r="A2" s="74"/>
    </row>
    <row r="3" spans="1:5" s="85" customFormat="1" ht="31.5" customHeight="1" x14ac:dyDescent="0.2">
      <c r="A3" s="83" t="s">
        <v>42</v>
      </c>
      <c r="B3" s="84" t="s">
        <v>87</v>
      </c>
      <c r="C3" s="84" t="s">
        <v>84</v>
      </c>
      <c r="D3" s="84" t="s">
        <v>85</v>
      </c>
      <c r="E3" s="84" t="s">
        <v>86</v>
      </c>
    </row>
    <row r="4" spans="1:5" ht="12.75" customHeight="1" x14ac:dyDescent="0.2">
      <c r="A4" s="75"/>
      <c r="B4" s="75"/>
      <c r="C4" s="75"/>
      <c r="D4" s="75"/>
      <c r="E4" s="75"/>
    </row>
    <row r="5" spans="1:5" ht="12.75" customHeight="1" x14ac:dyDescent="0.2">
      <c r="A5" s="76"/>
      <c r="B5" s="75"/>
      <c r="C5" s="75"/>
      <c r="D5" s="75"/>
      <c r="E5" s="75"/>
    </row>
    <row r="6" spans="1:5" ht="12.75" customHeight="1" x14ac:dyDescent="0.2">
      <c r="A6" s="75"/>
      <c r="B6" s="75"/>
      <c r="C6" s="75"/>
      <c r="D6" s="75"/>
      <c r="E6" s="75"/>
    </row>
    <row r="7" spans="1:5" ht="12.75" customHeight="1" x14ac:dyDescent="0.2">
      <c r="A7" s="75"/>
      <c r="B7" s="75"/>
      <c r="C7" s="75"/>
      <c r="D7" s="75"/>
      <c r="E7" s="75"/>
    </row>
    <row r="8" spans="1:5" ht="12.75" customHeight="1" x14ac:dyDescent="0.2">
      <c r="A8" s="75"/>
      <c r="B8" s="75"/>
      <c r="C8" s="75"/>
      <c r="D8" s="75"/>
      <c r="E8" s="75"/>
    </row>
    <row r="9" spans="1:5" ht="12.75" customHeight="1" x14ac:dyDescent="0.2">
      <c r="A9" s="75"/>
      <c r="B9" s="75"/>
      <c r="C9" s="75"/>
      <c r="D9" s="75"/>
      <c r="E9" s="75"/>
    </row>
    <row r="10" spans="1:5" ht="12.75" customHeight="1" x14ac:dyDescent="0.2">
      <c r="A10" s="75"/>
      <c r="B10" s="75"/>
      <c r="C10" s="75"/>
      <c r="D10" s="75"/>
      <c r="E10" s="75"/>
    </row>
    <row r="11" spans="1:5" ht="12.75" customHeight="1" x14ac:dyDescent="0.2">
      <c r="A11" s="75"/>
      <c r="B11" s="75"/>
      <c r="C11" s="75"/>
      <c r="D11" s="75"/>
      <c r="E11" s="75"/>
    </row>
    <row r="12" spans="1:5" ht="12.75" customHeight="1" x14ac:dyDescent="0.2">
      <c r="A12" s="75"/>
      <c r="B12" s="75"/>
      <c r="C12" s="75"/>
      <c r="D12" s="75"/>
      <c r="E12" s="75"/>
    </row>
    <row r="13" spans="1:5" ht="12.75" customHeight="1" x14ac:dyDescent="0.2">
      <c r="A13" s="75"/>
      <c r="B13" s="75"/>
      <c r="C13" s="75"/>
      <c r="D13" s="75"/>
      <c r="E13" s="75"/>
    </row>
    <row r="14" spans="1:5" ht="12.75" customHeight="1" x14ac:dyDescent="0.2">
      <c r="A14" s="75"/>
      <c r="B14" s="75"/>
      <c r="C14" s="75"/>
      <c r="D14" s="75"/>
      <c r="E14" s="75"/>
    </row>
    <row r="15" spans="1:5" ht="12.75" customHeight="1" x14ac:dyDescent="0.2">
      <c r="A15" s="75"/>
      <c r="B15" s="75"/>
      <c r="C15" s="75"/>
      <c r="D15" s="75"/>
      <c r="E15" s="75"/>
    </row>
    <row r="16" spans="1:5" ht="12.75" customHeight="1" x14ac:dyDescent="0.2">
      <c r="A16" s="75"/>
      <c r="B16" s="75"/>
      <c r="C16" s="75"/>
      <c r="D16" s="75"/>
      <c r="E16" s="75"/>
    </row>
    <row r="17" spans="1:5" ht="12.75" customHeight="1" x14ac:dyDescent="0.2">
      <c r="A17" s="75"/>
      <c r="B17" s="75"/>
      <c r="C17" s="75"/>
      <c r="D17" s="75"/>
      <c r="E17" s="75"/>
    </row>
    <row r="18" spans="1:5" ht="12.75" customHeight="1" x14ac:dyDescent="0.2">
      <c r="A18" s="75"/>
      <c r="B18" s="75"/>
      <c r="C18" s="75"/>
      <c r="D18" s="75"/>
      <c r="E18" s="75"/>
    </row>
    <row r="19" spans="1:5" ht="12.75" customHeight="1" x14ac:dyDescent="0.2">
      <c r="A19" s="75"/>
      <c r="B19" s="75"/>
      <c r="C19" s="75"/>
      <c r="D19" s="75"/>
      <c r="E19" s="75"/>
    </row>
    <row r="20" spans="1:5" ht="12.75" customHeight="1" x14ac:dyDescent="0.2">
      <c r="A20" s="75"/>
      <c r="B20" s="75"/>
      <c r="C20" s="75"/>
      <c r="D20" s="75"/>
      <c r="E20" s="75"/>
    </row>
    <row r="21" spans="1:5" ht="12.75" customHeight="1" x14ac:dyDescent="0.2">
      <c r="A21" s="75"/>
      <c r="B21" s="75"/>
      <c r="C21" s="75"/>
      <c r="D21" s="75"/>
      <c r="E21" s="75"/>
    </row>
    <row r="22" spans="1:5" ht="12.75" customHeight="1" x14ac:dyDescent="0.2">
      <c r="A22" s="75"/>
      <c r="B22" s="75"/>
      <c r="C22" s="75"/>
      <c r="D22" s="75"/>
      <c r="E22" s="75"/>
    </row>
    <row r="23" spans="1:5" ht="12.75" customHeight="1" x14ac:dyDescent="0.2">
      <c r="A23" s="75"/>
      <c r="B23" s="75"/>
      <c r="C23" s="75"/>
      <c r="D23" s="75"/>
      <c r="E23" s="75"/>
    </row>
    <row r="24" spans="1:5" ht="12.75" customHeight="1" x14ac:dyDescent="0.2">
      <c r="A24" s="75"/>
      <c r="B24" s="75"/>
      <c r="C24" s="75"/>
      <c r="D24" s="75"/>
      <c r="E24" s="75"/>
    </row>
    <row r="25" spans="1:5" ht="12.75" customHeight="1" x14ac:dyDescent="0.2">
      <c r="A25" s="75"/>
      <c r="B25" s="75"/>
      <c r="C25" s="75"/>
      <c r="D25" s="75"/>
      <c r="E25" s="75"/>
    </row>
    <row r="26" spans="1:5" ht="12.75" customHeight="1" x14ac:dyDescent="0.2">
      <c r="A26" s="75"/>
      <c r="B26" s="75"/>
      <c r="C26" s="75"/>
      <c r="D26" s="75"/>
      <c r="E26" s="75"/>
    </row>
    <row r="27" spans="1:5" ht="12.75" customHeight="1" x14ac:dyDescent="0.2">
      <c r="A27" s="75"/>
      <c r="B27" s="75"/>
      <c r="C27" s="75"/>
      <c r="D27" s="75"/>
      <c r="E27" s="75"/>
    </row>
    <row r="28" spans="1:5" ht="12.75" customHeight="1" x14ac:dyDescent="0.2">
      <c r="A28" s="75"/>
      <c r="B28" s="75"/>
      <c r="C28" s="75"/>
      <c r="D28" s="75"/>
      <c r="E28" s="75"/>
    </row>
    <row r="29" spans="1:5" ht="12.75" customHeight="1" x14ac:dyDescent="0.2">
      <c r="A29" s="75"/>
      <c r="B29" s="75"/>
      <c r="C29" s="75"/>
      <c r="D29" s="75"/>
      <c r="E29" s="75"/>
    </row>
    <row r="30" spans="1:5" ht="12.75" customHeight="1" x14ac:dyDescent="0.2">
      <c r="A30" s="75"/>
      <c r="B30" s="75"/>
      <c r="C30" s="75"/>
      <c r="D30" s="75"/>
      <c r="E30" s="77"/>
    </row>
    <row r="31" spans="1:5" ht="12.75" customHeight="1" thickBot="1" x14ac:dyDescent="0.25">
      <c r="A31" s="75"/>
      <c r="B31" s="75"/>
      <c r="C31" s="75"/>
      <c r="D31" s="75"/>
      <c r="E31" s="77"/>
    </row>
    <row r="32" spans="1:5" ht="12.75" customHeight="1" thickBot="1" x14ac:dyDescent="0.25">
      <c r="A32" s="78"/>
      <c r="B32" s="78"/>
      <c r="C32" s="78"/>
      <c r="D32" s="79" t="s">
        <v>88</v>
      </c>
      <c r="E32" s="80">
        <f>SUM(E4:E31)</f>
        <v>0</v>
      </c>
    </row>
    <row r="34" spans="1:7" ht="12.75" customHeight="1" x14ac:dyDescent="0.2">
      <c r="A34" s="135" t="s">
        <v>91</v>
      </c>
      <c r="B34" s="135"/>
      <c r="C34" s="135"/>
      <c r="D34" s="135"/>
      <c r="E34" s="135"/>
      <c r="F34" s="135"/>
      <c r="G34" s="135"/>
    </row>
    <row r="35" spans="1:7" ht="12.75" customHeight="1" x14ac:dyDescent="0.2">
      <c r="A35" s="136" t="s">
        <v>92</v>
      </c>
      <c r="B35" s="135"/>
      <c r="C35" s="135"/>
      <c r="D35" s="135"/>
      <c r="E35" s="135"/>
      <c r="F35" s="135"/>
      <c r="G35" s="135"/>
    </row>
    <row r="36" spans="1:7" ht="12.75" customHeight="1" x14ac:dyDescent="0.2">
      <c r="A36" s="137" t="s">
        <v>89</v>
      </c>
      <c r="B36" s="137"/>
      <c r="C36" s="137"/>
      <c r="D36" s="137"/>
      <c r="E36" s="137"/>
      <c r="F36" s="137"/>
      <c r="G36" s="137"/>
    </row>
  </sheetData>
  <mergeCells count="3">
    <mergeCell ref="A34:G34"/>
    <mergeCell ref="A35:G35"/>
    <mergeCell ref="A36:G36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&amp;L&amp;G&amp;RKreisausschuss des Main-Kinzig-Kreises
Amt für soziale Förderung und Teilhabe
Barbarossastraße 24
63571 Gelnhausen</oddHeader>
    <oddFooter>&amp;CSeite 6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Antrag</vt:lpstr>
      <vt:lpstr>Personalauflistung</vt:lpstr>
      <vt:lpstr>Antrag!Druckbereich</vt:lpstr>
      <vt:lpstr>Personalauflistung!Druckbereich</vt:lpstr>
    </vt:vector>
  </TitlesOfParts>
  <Company>Main-Kinzig-Kreis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Leistikow, Diana</dc:creator>
  <cp:lastModifiedBy>Leistikow, Diana</cp:lastModifiedBy>
  <cp:lastPrinted>2021-03-04T15:10:08Z</cp:lastPrinted>
  <dcterms:created xsi:type="dcterms:W3CDTF">2020-04-14T12:14:23Z</dcterms:created>
  <dcterms:modified xsi:type="dcterms:W3CDTF">2021-03-04T15:35:05Z</dcterms:modified>
</cp:coreProperties>
</file>